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28395" windowHeight="12450" activeTab="0"/>
  </bookViews>
  <sheets>
    <sheet name="Media Plan" sheetId="1" r:id="rId1"/>
  </sheets>
  <definedNames>
    <definedName name="_xlnm.Print_Area" localSheetId="0">'Media Plan'!$A$1:$O$51</definedName>
  </definedNames>
  <calcPr fullCalcOnLoad="1"/>
</workbook>
</file>

<file path=xl/sharedStrings.xml><?xml version="1.0" encoding="utf-8"?>
<sst xmlns="http://schemas.openxmlformats.org/spreadsheetml/2006/main" count="91" uniqueCount="78">
  <si>
    <t>NET</t>
  </si>
  <si>
    <t>MEDIA</t>
  </si>
  <si>
    <t>Agency Fee</t>
  </si>
  <si>
    <t>WWSB</t>
  </si>
  <si>
    <t>PRODUCTION</t>
  </si>
  <si>
    <t>TOTAL MARKETING</t>
  </si>
  <si>
    <t>TOTAL MEDIA</t>
  </si>
  <si>
    <t>Matter Brothers Furniture</t>
  </si>
  <si>
    <t>TAMPA BROADCAST</t>
  </si>
  <si>
    <t>TAMPA CABLE</t>
  </si>
  <si>
    <t>SARASOTA BROADCAST</t>
  </si>
  <si>
    <t>SARASOTA CABLE</t>
  </si>
  <si>
    <t>COMCAST - SARASOTA SOUTH</t>
  </si>
  <si>
    <t>FT. MYERS BROADCAST</t>
  </si>
  <si>
    <t>WFLA (NBC)</t>
  </si>
  <si>
    <t>WFTS (ABC)</t>
  </si>
  <si>
    <t>WTVT (FOX)</t>
  </si>
  <si>
    <t>WTSP (CBS)</t>
  </si>
  <si>
    <t>TOTAL:</t>
  </si>
  <si>
    <t>FT.MYERS CABLE</t>
  </si>
  <si>
    <t>WBBH (NBC)</t>
  </si>
  <si>
    <t>WINK (CBS)</t>
  </si>
  <si>
    <t>WFTX (FOX)</t>
  </si>
  <si>
    <t>WZVN (ABC)</t>
  </si>
  <si>
    <t>WXCW (CW)</t>
  </si>
  <si>
    <t>SPECTRUM</t>
  </si>
  <si>
    <t>COST</t>
  </si>
  <si>
    <t>ACTUAL</t>
  </si>
  <si>
    <t>Diff +/-</t>
  </si>
  <si>
    <t>INV #'s</t>
  </si>
  <si>
    <t>NOTES</t>
  </si>
  <si>
    <t>As of:</t>
  </si>
  <si>
    <t>Broadcast TV</t>
  </si>
  <si>
    <t>Cable TV</t>
  </si>
  <si>
    <t>Value Added</t>
  </si>
  <si>
    <t>WFLA</t>
  </si>
  <si>
    <t>WFTS</t>
  </si>
  <si>
    <t>WTVT</t>
  </si>
  <si>
    <t>WTSP</t>
  </si>
  <si>
    <t>WBBH</t>
  </si>
  <si>
    <t>WINK</t>
  </si>
  <si>
    <t>WFTX</t>
  </si>
  <si>
    <t>WZVN</t>
  </si>
  <si>
    <t>WXCW</t>
  </si>
  <si>
    <t>Feb 2018</t>
  </si>
  <si>
    <t>FURNITURE OUTLET BY MB-916</t>
  </si>
  <si>
    <t>SPECTRUM 2091 N. PINELLAS</t>
  </si>
  <si>
    <t>SPECTRUM 6009 M. PINELLAS</t>
  </si>
  <si>
    <t>SPECTRUM 3465 S. PINELLAS</t>
  </si>
  <si>
    <t>Pre-Booked Production (6 months)</t>
  </si>
  <si>
    <t>KP</t>
  </si>
  <si>
    <t>36066-2</t>
  </si>
  <si>
    <t>36089-2</t>
  </si>
  <si>
    <t>729161-2</t>
  </si>
  <si>
    <t>77880-2</t>
  </si>
  <si>
    <t>77915-2</t>
  </si>
  <si>
    <t>343942-2</t>
  </si>
  <si>
    <t>1290474-2</t>
  </si>
  <si>
    <t>1516457-2</t>
  </si>
  <si>
    <t>1862554-2</t>
  </si>
  <si>
    <t>366368-3</t>
  </si>
  <si>
    <t>SA861683</t>
  </si>
  <si>
    <t>SA861678</t>
  </si>
  <si>
    <t>Missed 6p-630p;  Sat 8a</t>
  </si>
  <si>
    <t>Ran :05 BB in 5pm News; ran 6x :30 Weekends DT</t>
  </si>
  <si>
    <t xml:space="preserve">8x Ran :05 BB in 6pm News; Weather Map logo incl </t>
  </si>
  <si>
    <t xml:space="preserve">Ran 6x :05 BB; 1x :15 in Golf; 1x :15 in Sat 11p News </t>
  </si>
  <si>
    <t>Missed CBS Sun Morn</t>
  </si>
  <si>
    <t>could not run VA due to Olympics</t>
  </si>
  <si>
    <t xml:space="preserve">COMCAST </t>
  </si>
  <si>
    <t>Ran 4x:05 BB</t>
  </si>
  <si>
    <t>14x :30 were booked but none of them ran-emailed rep</t>
  </si>
  <si>
    <t>COMCAST (S)</t>
  </si>
  <si>
    <t>COMCAST(FM)</t>
  </si>
  <si>
    <t>Ordered 9x :05 BB 6p News -  only 2 ran in EM</t>
  </si>
  <si>
    <t>Ordered 18x :05 BB 6a-7a and 5p-6p; 25 ran</t>
  </si>
  <si>
    <t>Missed 5x 7a Wink News</t>
  </si>
  <si>
    <t>Ordered 18x :05 BB none ran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</si>
</sst>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&quot;$&quot;#,##0.0_);[Red]\(&quot;$&quot;#,##0.0\)"/>
    <numFmt numFmtId="168" formatCode="&quot;$&quot;#,##0.000_);[Red]\(&quot;$&quot;#,##0.000\)"/>
    <numFmt numFmtId="169" formatCode="&quot;$&quot;#,##0.0000_);[Red]\(&quot;$&quot;#,##0.00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"/>
    <numFmt numFmtId="175" formatCode="&quot;$&quot;#,##0.000"/>
    <numFmt numFmtId="176" formatCode="[$-409]dddd\,\ mmmm\ d\,\ yyyy"/>
    <numFmt numFmtId="177" formatCode="&quot;$&quot;#,##0.0000"/>
    <numFmt numFmtId="178" formatCode="m/d/yy;@"/>
    <numFmt numFmtId="179" formatCode="[$-409]d\-mmm;@"/>
    <numFmt numFmtId="180" formatCode="mmm\-yyyy"/>
    <numFmt numFmtId="181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3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b/>
      <sz val="10"/>
      <color indexed="36"/>
      <name val="Calibri"/>
      <family val="2"/>
    </font>
    <font>
      <sz val="9"/>
      <color indexed="8"/>
      <name val="Calibri"/>
      <family val="2"/>
    </font>
    <font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B050"/>
      <name val="Calibri"/>
      <family val="2"/>
    </font>
    <font>
      <sz val="10"/>
      <color rgb="FF0070C0"/>
      <name val="Calibri"/>
      <family val="2"/>
    </font>
    <font>
      <sz val="10"/>
      <color rgb="FF00B050"/>
      <name val="Calibri"/>
      <family val="2"/>
    </font>
    <font>
      <b/>
      <sz val="10"/>
      <color rgb="FF7030A0"/>
      <name val="Calibri"/>
      <family val="2"/>
    </font>
    <font>
      <sz val="9"/>
      <color theme="1"/>
      <name val="Calibri"/>
      <family val="2"/>
    </font>
    <font>
      <u val="single"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medium"/>
      <top style="thin">
        <color theme="0" tint="-0.24993999302387238"/>
      </top>
      <bottom style="medium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medium"/>
    </border>
    <border>
      <left style="medium"/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medium"/>
      <top style="medium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medium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 style="medium"/>
      <bottom style="thin">
        <color theme="0" tint="-0.24993999302387238"/>
      </bottom>
    </border>
    <border>
      <left>
        <color indexed="63"/>
      </left>
      <right>
        <color indexed="63"/>
      </right>
      <top style="medium"/>
      <bottom style="thin">
        <color theme="0" tint="-0.24993999302387238"/>
      </bottom>
    </border>
    <border>
      <left>
        <color indexed="63"/>
      </left>
      <right style="medium"/>
      <top style="medium"/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2" fontId="51" fillId="0" borderId="0" xfId="0" applyNumberFormat="1" applyFont="1" applyAlignment="1">
      <alignment/>
    </xf>
    <xf numFmtId="2" fontId="52" fillId="0" borderId="0" xfId="0" applyNumberFormat="1" applyFont="1" applyAlignment="1">
      <alignment/>
    </xf>
    <xf numFmtId="2" fontId="51" fillId="0" borderId="0" xfId="0" applyNumberFormat="1" applyFont="1" applyAlignment="1">
      <alignment horizontal="center"/>
    </xf>
    <xf numFmtId="2" fontId="53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2" fontId="55" fillId="0" borderId="0" xfId="0" applyNumberFormat="1" applyFont="1" applyAlignment="1">
      <alignment/>
    </xf>
    <xf numFmtId="2" fontId="51" fillId="0" borderId="0" xfId="0" applyNumberFormat="1" applyFont="1" applyBorder="1" applyAlignment="1">
      <alignment/>
    </xf>
    <xf numFmtId="166" fontId="52" fillId="0" borderId="0" xfId="0" applyNumberFormat="1" applyFont="1" applyAlignment="1">
      <alignment/>
    </xf>
    <xf numFmtId="2" fontId="51" fillId="0" borderId="10" xfId="0" applyNumberFormat="1" applyFont="1" applyBorder="1" applyAlignment="1">
      <alignment horizontal="center"/>
    </xf>
    <xf numFmtId="2" fontId="51" fillId="0" borderId="10" xfId="0" applyNumberFormat="1" applyFont="1" applyBorder="1" applyAlignment="1">
      <alignment/>
    </xf>
    <xf numFmtId="2" fontId="51" fillId="0" borderId="11" xfId="0" applyNumberFormat="1" applyFont="1" applyBorder="1" applyAlignment="1">
      <alignment/>
    </xf>
    <xf numFmtId="44" fontId="23" fillId="0" borderId="10" xfId="0" applyNumberFormat="1" applyFont="1" applyFill="1" applyBorder="1" applyAlignment="1">
      <alignment horizontal="center"/>
    </xf>
    <xf numFmtId="44" fontId="23" fillId="0" borderId="11" xfId="0" applyNumberFormat="1" applyFont="1" applyFill="1" applyBorder="1" applyAlignment="1">
      <alignment horizontal="center"/>
    </xf>
    <xf numFmtId="44" fontId="52" fillId="0" borderId="10" xfId="0" applyNumberFormat="1" applyFont="1" applyBorder="1" applyAlignment="1">
      <alignment/>
    </xf>
    <xf numFmtId="44" fontId="52" fillId="0" borderId="11" xfId="0" applyNumberFormat="1" applyFont="1" applyBorder="1" applyAlignment="1">
      <alignment/>
    </xf>
    <xf numFmtId="44" fontId="53" fillId="0" borderId="10" xfId="0" applyNumberFormat="1" applyFont="1" applyBorder="1" applyAlignment="1">
      <alignment/>
    </xf>
    <xf numFmtId="44" fontId="53" fillId="0" borderId="11" xfId="0" applyNumberFormat="1" applyFont="1" applyBorder="1" applyAlignment="1">
      <alignment/>
    </xf>
    <xf numFmtId="44" fontId="24" fillId="0" borderId="10" xfId="0" applyNumberFormat="1" applyFont="1" applyFill="1" applyBorder="1" applyAlignment="1">
      <alignment horizontal="center"/>
    </xf>
    <xf numFmtId="44" fontId="24" fillId="0" borderId="11" xfId="0" applyNumberFormat="1" applyFont="1" applyFill="1" applyBorder="1" applyAlignment="1">
      <alignment horizontal="center"/>
    </xf>
    <xf numFmtId="44" fontId="51" fillId="0" borderId="10" xfId="0" applyNumberFormat="1" applyFont="1" applyBorder="1" applyAlignment="1">
      <alignment/>
    </xf>
    <xf numFmtId="44" fontId="51" fillId="0" borderId="11" xfId="0" applyNumberFormat="1" applyFont="1" applyBorder="1" applyAlignment="1">
      <alignment/>
    </xf>
    <xf numFmtId="44" fontId="53" fillId="0" borderId="10" xfId="0" applyNumberFormat="1" applyFont="1" applyFill="1" applyBorder="1" applyAlignment="1">
      <alignment horizontal="center"/>
    </xf>
    <xf numFmtId="44" fontId="53" fillId="0" borderId="11" xfId="0" applyNumberFormat="1" applyFont="1" applyFill="1" applyBorder="1" applyAlignment="1">
      <alignment horizontal="center"/>
    </xf>
    <xf numFmtId="44" fontId="27" fillId="0" borderId="10" xfId="0" applyNumberFormat="1" applyFont="1" applyFill="1" applyBorder="1" applyAlignment="1">
      <alignment horizontal="center"/>
    </xf>
    <xf numFmtId="44" fontId="27" fillId="0" borderId="11" xfId="0" applyNumberFormat="1" applyFont="1" applyFill="1" applyBorder="1" applyAlignment="1">
      <alignment horizontal="center"/>
    </xf>
    <xf numFmtId="44" fontId="54" fillId="0" borderId="10" xfId="0" applyNumberFormat="1" applyFont="1" applyFill="1" applyBorder="1" applyAlignment="1">
      <alignment horizontal="center"/>
    </xf>
    <xf numFmtId="44" fontId="54" fillId="0" borderId="11" xfId="0" applyNumberFormat="1" applyFont="1" applyFill="1" applyBorder="1" applyAlignment="1">
      <alignment horizontal="center"/>
    </xf>
    <xf numFmtId="44" fontId="52" fillId="0" borderId="10" xfId="0" applyNumberFormat="1" applyFont="1" applyBorder="1" applyAlignment="1">
      <alignment horizontal="center"/>
    </xf>
    <xf numFmtId="44" fontId="52" fillId="0" borderId="11" xfId="0" applyNumberFormat="1" applyFont="1" applyBorder="1" applyAlignment="1">
      <alignment horizontal="center"/>
    </xf>
    <xf numFmtId="44" fontId="52" fillId="0" borderId="10" xfId="0" applyNumberFormat="1" applyFont="1" applyFill="1" applyBorder="1" applyAlignment="1">
      <alignment horizontal="center"/>
    </xf>
    <xf numFmtId="2" fontId="52" fillId="0" borderId="0" xfId="0" applyNumberFormat="1" applyFont="1" applyAlignment="1" quotePrefix="1">
      <alignment/>
    </xf>
    <xf numFmtId="2" fontId="52" fillId="0" borderId="10" xfId="0" applyNumberFormat="1" applyFont="1" applyFill="1" applyBorder="1" applyAlignment="1">
      <alignment horizontal="center"/>
    </xf>
    <xf numFmtId="166" fontId="24" fillId="0" borderId="10" xfId="0" applyNumberFormat="1" applyFont="1" applyFill="1" applyBorder="1" applyAlignment="1">
      <alignment horizontal="center"/>
    </xf>
    <xf numFmtId="166" fontId="24" fillId="0" borderId="11" xfId="0" applyNumberFormat="1" applyFont="1" applyFill="1" applyBorder="1" applyAlignment="1">
      <alignment horizontal="center"/>
    </xf>
    <xf numFmtId="2" fontId="51" fillId="0" borderId="12" xfId="0" applyNumberFormat="1" applyFont="1" applyBorder="1" applyAlignment="1">
      <alignment/>
    </xf>
    <xf numFmtId="2" fontId="51" fillId="0" borderId="12" xfId="0" applyNumberFormat="1" applyFont="1" applyFill="1" applyBorder="1" applyAlignment="1">
      <alignment horizontal="center"/>
    </xf>
    <xf numFmtId="44" fontId="23" fillId="0" borderId="13" xfId="0" applyNumberFormat="1" applyFont="1" applyFill="1" applyBorder="1" applyAlignment="1">
      <alignment horizontal="center"/>
    </xf>
    <xf numFmtId="44" fontId="23" fillId="0" borderId="14" xfId="0" applyNumberFormat="1" applyFont="1" applyFill="1" applyBorder="1" applyAlignment="1">
      <alignment horizontal="center"/>
    </xf>
    <xf numFmtId="44" fontId="52" fillId="0" borderId="13" xfId="0" applyNumberFormat="1" applyFont="1" applyBorder="1" applyAlignment="1">
      <alignment/>
    </xf>
    <xf numFmtId="44" fontId="52" fillId="0" borderId="14" xfId="0" applyNumberFormat="1" applyFont="1" applyBorder="1" applyAlignment="1">
      <alignment/>
    </xf>
    <xf numFmtId="44" fontId="24" fillId="0" borderId="13" xfId="0" applyNumberFormat="1" applyFont="1" applyFill="1" applyBorder="1" applyAlignment="1">
      <alignment horizontal="center"/>
    </xf>
    <xf numFmtId="44" fontId="24" fillId="0" borderId="14" xfId="0" applyNumberFormat="1" applyFont="1" applyFill="1" applyBorder="1" applyAlignment="1">
      <alignment horizontal="center"/>
    </xf>
    <xf numFmtId="44" fontId="23" fillId="0" borderId="15" xfId="0" applyNumberFormat="1" applyFont="1" applyFill="1" applyBorder="1" applyAlignment="1">
      <alignment horizontal="center"/>
    </xf>
    <xf numFmtId="44" fontId="23" fillId="0" borderId="16" xfId="0" applyNumberFormat="1" applyFont="1" applyFill="1" applyBorder="1" applyAlignment="1">
      <alignment horizontal="center"/>
    </xf>
    <xf numFmtId="44" fontId="23" fillId="0" borderId="17" xfId="0" applyNumberFormat="1" applyFont="1" applyFill="1" applyBorder="1" applyAlignment="1">
      <alignment horizontal="center"/>
    </xf>
    <xf numFmtId="44" fontId="23" fillId="0" borderId="18" xfId="0" applyNumberFormat="1" applyFont="1" applyFill="1" applyBorder="1" applyAlignment="1">
      <alignment horizontal="center"/>
    </xf>
    <xf numFmtId="179" fontId="51" fillId="0" borderId="19" xfId="0" applyNumberFormat="1" applyFont="1" applyBorder="1" applyAlignment="1">
      <alignment/>
    </xf>
    <xf numFmtId="179" fontId="51" fillId="0" borderId="20" xfId="0" applyNumberFormat="1" applyFont="1" applyBorder="1" applyAlignment="1">
      <alignment/>
    </xf>
    <xf numFmtId="12" fontId="51" fillId="0" borderId="13" xfId="0" applyNumberFormat="1" applyFont="1" applyBorder="1" applyAlignment="1">
      <alignment/>
    </xf>
    <xf numFmtId="12" fontId="51" fillId="0" borderId="10" xfId="0" applyNumberFormat="1" applyFont="1" applyBorder="1" applyAlignment="1">
      <alignment/>
    </xf>
    <xf numFmtId="179" fontId="51" fillId="0" borderId="13" xfId="0" applyNumberFormat="1" applyFont="1" applyBorder="1" applyAlignment="1">
      <alignment/>
    </xf>
    <xf numFmtId="179" fontId="51" fillId="0" borderId="10" xfId="0" applyNumberFormat="1" applyFont="1" applyBorder="1" applyAlignment="1">
      <alignment/>
    </xf>
    <xf numFmtId="179" fontId="51" fillId="0" borderId="21" xfId="0" applyNumberFormat="1" applyFont="1" applyBorder="1" applyAlignment="1">
      <alignment/>
    </xf>
    <xf numFmtId="12" fontId="51" fillId="0" borderId="14" xfId="0" applyNumberFormat="1" applyFont="1" applyBorder="1" applyAlignment="1">
      <alignment/>
    </xf>
    <xf numFmtId="179" fontId="51" fillId="0" borderId="14" xfId="0" applyNumberFormat="1" applyFont="1" applyBorder="1" applyAlignment="1">
      <alignment/>
    </xf>
    <xf numFmtId="44" fontId="52" fillId="0" borderId="22" xfId="0" applyNumberFormat="1" applyFont="1" applyBorder="1" applyAlignment="1">
      <alignment horizontal="center"/>
    </xf>
    <xf numFmtId="44" fontId="23" fillId="0" borderId="23" xfId="0" applyNumberFormat="1" applyFont="1" applyFill="1" applyBorder="1" applyAlignment="1">
      <alignment horizontal="center"/>
    </xf>
    <xf numFmtId="44" fontId="52" fillId="0" borderId="22" xfId="0" applyNumberFormat="1" applyFont="1" applyFill="1" applyBorder="1" applyAlignment="1">
      <alignment horizontal="center"/>
    </xf>
    <xf numFmtId="44" fontId="51" fillId="0" borderId="16" xfId="0" applyNumberFormat="1" applyFont="1" applyBorder="1" applyAlignment="1">
      <alignment/>
    </xf>
    <xf numFmtId="44" fontId="23" fillId="0" borderId="13" xfId="0" applyNumberFormat="1" applyFont="1" applyBorder="1" applyAlignment="1">
      <alignment horizontal="left"/>
    </xf>
    <xf numFmtId="44" fontId="23" fillId="0" borderId="13" xfId="0" applyNumberFormat="1" applyFont="1" applyFill="1" applyBorder="1" applyAlignment="1">
      <alignment horizontal="left"/>
    </xf>
    <xf numFmtId="44" fontId="23" fillId="0" borderId="15" xfId="0" applyNumberFormat="1" applyFont="1" applyBorder="1" applyAlignment="1">
      <alignment horizontal="left"/>
    </xf>
    <xf numFmtId="2" fontId="51" fillId="0" borderId="0" xfId="0" applyNumberFormat="1" applyFont="1" applyBorder="1" applyAlignment="1">
      <alignment horizontal="center"/>
    </xf>
    <xf numFmtId="2" fontId="24" fillId="0" borderId="12" xfId="0" applyNumberFormat="1" applyFont="1" applyBorder="1" applyAlignment="1">
      <alignment/>
    </xf>
    <xf numFmtId="2" fontId="54" fillId="0" borderId="12" xfId="0" applyNumberFormat="1" applyFont="1" applyBorder="1" applyAlignment="1">
      <alignment/>
    </xf>
    <xf numFmtId="2" fontId="54" fillId="0" borderId="24" xfId="0" applyNumberFormat="1" applyFont="1" applyBorder="1" applyAlignment="1">
      <alignment/>
    </xf>
    <xf numFmtId="2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2" fontId="51" fillId="0" borderId="11" xfId="0" applyNumberFormat="1" applyFont="1" applyFill="1" applyBorder="1" applyAlignment="1">
      <alignment horizontal="center"/>
    </xf>
    <xf numFmtId="166" fontId="23" fillId="0" borderId="25" xfId="0" applyNumberFormat="1" applyFont="1" applyFill="1" applyBorder="1" applyAlignment="1">
      <alignment horizontal="center"/>
    </xf>
    <xf numFmtId="44" fontId="23" fillId="0" borderId="25" xfId="0" applyNumberFormat="1" applyFont="1" applyFill="1" applyBorder="1" applyAlignment="1">
      <alignment horizontal="center"/>
    </xf>
    <xf numFmtId="44" fontId="52" fillId="0" borderId="25" xfId="0" applyNumberFormat="1" applyFont="1" applyBorder="1" applyAlignment="1">
      <alignment/>
    </xf>
    <xf numFmtId="44" fontId="24" fillId="0" borderId="25" xfId="0" applyNumberFormat="1" applyFont="1" applyFill="1" applyBorder="1" applyAlignment="1">
      <alignment horizontal="center"/>
    </xf>
    <xf numFmtId="44" fontId="51" fillId="0" borderId="25" xfId="0" applyNumberFormat="1" applyFont="1" applyBorder="1" applyAlignment="1">
      <alignment/>
    </xf>
    <xf numFmtId="44" fontId="53" fillId="0" borderId="25" xfId="0" applyNumberFormat="1" applyFont="1" applyFill="1" applyBorder="1" applyAlignment="1">
      <alignment horizontal="center"/>
    </xf>
    <xf numFmtId="44" fontId="27" fillId="0" borderId="25" xfId="0" applyNumberFormat="1" applyFont="1" applyFill="1" applyBorder="1" applyAlignment="1">
      <alignment horizontal="center"/>
    </xf>
    <xf numFmtId="44" fontId="53" fillId="0" borderId="25" xfId="0" applyNumberFormat="1" applyFont="1" applyBorder="1" applyAlignment="1">
      <alignment/>
    </xf>
    <xf numFmtId="44" fontId="54" fillId="0" borderId="25" xfId="0" applyNumberFormat="1" applyFont="1" applyFill="1" applyBorder="1" applyAlignment="1">
      <alignment horizontal="center"/>
    </xf>
    <xf numFmtId="44" fontId="52" fillId="0" borderId="25" xfId="0" applyNumberFormat="1" applyFont="1" applyBorder="1" applyAlignment="1">
      <alignment horizontal="center"/>
    </xf>
    <xf numFmtId="2" fontId="51" fillId="0" borderId="0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2" fontId="56" fillId="0" borderId="0" xfId="0" applyNumberFormat="1" applyFont="1" applyBorder="1" applyAlignment="1">
      <alignment/>
    </xf>
    <xf numFmtId="2" fontId="52" fillId="0" borderId="0" xfId="0" applyNumberFormat="1" applyFont="1" applyBorder="1" applyAlignment="1">
      <alignment/>
    </xf>
    <xf numFmtId="2" fontId="51" fillId="0" borderId="0" xfId="0" applyNumberFormat="1" applyFont="1" applyBorder="1" applyAlignment="1" quotePrefix="1">
      <alignment horizontal="center"/>
    </xf>
    <xf numFmtId="44" fontId="23" fillId="0" borderId="0" xfId="0" applyNumberFormat="1" applyFont="1" applyFill="1" applyBorder="1" applyAlignment="1">
      <alignment horizontal="center"/>
    </xf>
    <xf numFmtId="166" fontId="51" fillId="0" borderId="0" xfId="0" applyNumberFormat="1" applyFont="1" applyBorder="1" applyAlignment="1">
      <alignment horizontal="center"/>
    </xf>
    <xf numFmtId="166" fontId="56" fillId="0" borderId="0" xfId="0" applyNumberFormat="1" applyFont="1" applyBorder="1" applyAlignment="1">
      <alignment/>
    </xf>
    <xf numFmtId="9" fontId="51" fillId="0" borderId="0" xfId="0" applyNumberFormat="1" applyFont="1" applyBorder="1" applyAlignment="1">
      <alignment/>
    </xf>
    <xf numFmtId="166" fontId="51" fillId="0" borderId="0" xfId="0" applyNumberFormat="1" applyFont="1" applyFill="1" applyBorder="1" applyAlignment="1">
      <alignment/>
    </xf>
    <xf numFmtId="166" fontId="57" fillId="0" borderId="0" xfId="0" applyNumberFormat="1" applyFont="1" applyBorder="1" applyAlignment="1">
      <alignment horizontal="center"/>
    </xf>
    <xf numFmtId="44" fontId="52" fillId="0" borderId="0" xfId="0" applyNumberFormat="1" applyFont="1" applyBorder="1" applyAlignment="1">
      <alignment/>
    </xf>
    <xf numFmtId="9" fontId="58" fillId="0" borderId="0" xfId="0" applyNumberFormat="1" applyFont="1" applyBorder="1" applyAlignment="1">
      <alignment/>
    </xf>
    <xf numFmtId="44" fontId="24" fillId="0" borderId="0" xfId="0" applyNumberFormat="1" applyFont="1" applyFill="1" applyBorder="1" applyAlignment="1">
      <alignment horizontal="center"/>
    </xf>
    <xf numFmtId="44" fontId="51" fillId="0" borderId="0" xfId="0" applyNumberFormat="1" applyFont="1" applyBorder="1" applyAlignment="1">
      <alignment/>
    </xf>
    <xf numFmtId="2" fontId="57" fillId="0" borderId="0" xfId="0" applyNumberFormat="1" applyFont="1" applyBorder="1" applyAlignment="1">
      <alignment horizontal="center"/>
    </xf>
    <xf numFmtId="44" fontId="53" fillId="0" borderId="0" xfId="0" applyNumberFormat="1" applyFont="1" applyFill="1" applyBorder="1" applyAlignment="1">
      <alignment horizontal="center"/>
    </xf>
    <xf numFmtId="44" fontId="27" fillId="0" borderId="0" xfId="0" applyNumberFormat="1" applyFont="1" applyFill="1" applyBorder="1" applyAlignment="1">
      <alignment horizontal="center"/>
    </xf>
    <xf numFmtId="44" fontId="53" fillId="0" borderId="0" xfId="0" applyNumberFormat="1" applyFont="1" applyBorder="1" applyAlignment="1">
      <alignment/>
    </xf>
    <xf numFmtId="44" fontId="54" fillId="0" borderId="0" xfId="0" applyNumberFormat="1" applyFont="1" applyFill="1" applyBorder="1" applyAlignment="1">
      <alignment horizontal="center"/>
    </xf>
    <xf numFmtId="44" fontId="52" fillId="0" borderId="0" xfId="0" applyNumberFormat="1" applyFont="1" applyBorder="1" applyAlignment="1">
      <alignment horizontal="center"/>
    </xf>
    <xf numFmtId="2" fontId="54" fillId="0" borderId="0" xfId="0" applyNumberFormat="1" applyFont="1" applyBorder="1" applyAlignment="1">
      <alignment/>
    </xf>
    <xf numFmtId="179" fontId="51" fillId="33" borderId="13" xfId="0" applyNumberFormat="1" applyFont="1" applyFill="1" applyBorder="1" applyAlignment="1">
      <alignment/>
    </xf>
    <xf numFmtId="166" fontId="24" fillId="0" borderId="26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166" fontId="52" fillId="0" borderId="10" xfId="0" applyNumberFormat="1" applyFont="1" applyBorder="1" applyAlignment="1">
      <alignment horizontal="center"/>
    </xf>
    <xf numFmtId="166" fontId="59" fillId="0" borderId="10" xfId="0" applyNumberFormat="1" applyFont="1" applyBorder="1" applyAlignment="1">
      <alignment horizontal="center"/>
    </xf>
    <xf numFmtId="166" fontId="51" fillId="0" borderId="26" xfId="0" applyNumberFormat="1" applyFont="1" applyBorder="1" applyAlignment="1">
      <alignment horizontal="center"/>
    </xf>
    <xf numFmtId="166" fontId="51" fillId="0" borderId="10" xfId="0" applyNumberFormat="1" applyFont="1" applyBorder="1" applyAlignment="1">
      <alignment horizontal="center"/>
    </xf>
    <xf numFmtId="166" fontId="52" fillId="0" borderId="10" xfId="0" applyNumberFormat="1" applyFont="1" applyFill="1" applyBorder="1" applyAlignment="1">
      <alignment horizontal="center"/>
    </xf>
    <xf numFmtId="166" fontId="23" fillId="0" borderId="26" xfId="0" applyNumberFormat="1" applyFont="1" applyFill="1" applyBorder="1" applyAlignment="1">
      <alignment horizontal="center"/>
    </xf>
    <xf numFmtId="166" fontId="23" fillId="0" borderId="10" xfId="0" applyNumberFormat="1" applyFont="1" applyFill="1" applyBorder="1" applyAlignment="1">
      <alignment horizontal="center"/>
    </xf>
    <xf numFmtId="166" fontId="23" fillId="0" borderId="27" xfId="0" applyNumberFormat="1" applyFont="1" applyFill="1" applyBorder="1" applyAlignment="1">
      <alignment horizontal="center"/>
    </xf>
    <xf numFmtId="166" fontId="23" fillId="0" borderId="28" xfId="0" applyNumberFormat="1" applyFont="1" applyFill="1" applyBorder="1" applyAlignment="1">
      <alignment horizontal="center"/>
    </xf>
    <xf numFmtId="166" fontId="24" fillId="0" borderId="29" xfId="0" applyNumberFormat="1" applyFont="1" applyFill="1" applyBorder="1" applyAlignment="1">
      <alignment horizontal="center"/>
    </xf>
    <xf numFmtId="166" fontId="24" fillId="0" borderId="22" xfId="0" applyNumberFormat="1" applyFont="1" applyFill="1" applyBorder="1" applyAlignment="1">
      <alignment horizontal="center"/>
    </xf>
    <xf numFmtId="166" fontId="53" fillId="0" borderId="26" xfId="0" applyNumberFormat="1" applyFont="1" applyFill="1" applyBorder="1" applyAlignment="1">
      <alignment horizontal="center"/>
    </xf>
    <xf numFmtId="166" fontId="53" fillId="0" borderId="10" xfId="0" applyNumberFormat="1" applyFont="1" applyFill="1" applyBorder="1" applyAlignment="1">
      <alignment horizontal="center"/>
    </xf>
    <xf numFmtId="166" fontId="53" fillId="0" borderId="29" xfId="0" applyNumberFormat="1" applyFont="1" applyFill="1" applyBorder="1" applyAlignment="1">
      <alignment horizontal="center"/>
    </xf>
    <xf numFmtId="166" fontId="53" fillId="0" borderId="22" xfId="0" applyNumberFormat="1" applyFont="1" applyFill="1" applyBorder="1" applyAlignment="1">
      <alignment horizontal="center"/>
    </xf>
    <xf numFmtId="166" fontId="54" fillId="0" borderId="27" xfId="0" applyNumberFormat="1" applyFont="1" applyFill="1" applyBorder="1" applyAlignment="1">
      <alignment horizontal="center"/>
    </xf>
    <xf numFmtId="166" fontId="52" fillId="0" borderId="29" xfId="0" applyNumberFormat="1" applyFont="1" applyBorder="1" applyAlignment="1">
      <alignment horizontal="center"/>
    </xf>
    <xf numFmtId="166" fontId="24" fillId="0" borderId="22" xfId="0" applyNumberFormat="1" applyFont="1" applyBorder="1" applyAlignment="1">
      <alignment horizontal="center"/>
    </xf>
    <xf numFmtId="166" fontId="52" fillId="0" borderId="26" xfId="0" applyNumberFormat="1" applyFont="1" applyFill="1" applyBorder="1" applyAlignment="1">
      <alignment horizontal="center"/>
    </xf>
    <xf numFmtId="166" fontId="52" fillId="0" borderId="22" xfId="0" applyNumberFormat="1" applyFont="1" applyBorder="1" applyAlignment="1">
      <alignment horizontal="center"/>
    </xf>
    <xf numFmtId="166" fontId="53" fillId="0" borderId="26" xfId="0" applyNumberFormat="1" applyFont="1" applyBorder="1" applyAlignment="1">
      <alignment horizontal="center"/>
    </xf>
    <xf numFmtId="166" fontId="53" fillId="0" borderId="10" xfId="0" applyNumberFormat="1" applyFont="1" applyBorder="1" applyAlignment="1">
      <alignment horizontal="center"/>
    </xf>
    <xf numFmtId="166" fontId="24" fillId="0" borderId="30" xfId="0" applyNumberFormat="1" applyFont="1" applyBorder="1" applyAlignment="1">
      <alignment horizontal="center"/>
    </xf>
    <xf numFmtId="166" fontId="24" fillId="0" borderId="12" xfId="0" applyNumberFormat="1" applyFont="1" applyBorder="1" applyAlignment="1">
      <alignment horizontal="center"/>
    </xf>
    <xf numFmtId="166" fontId="51" fillId="0" borderId="0" xfId="0" applyNumberFormat="1" applyFont="1" applyFill="1" applyBorder="1" applyAlignment="1">
      <alignment horizontal="center"/>
    </xf>
    <xf numFmtId="14" fontId="52" fillId="0" borderId="10" xfId="0" applyNumberFormat="1" applyFont="1" applyBorder="1" applyAlignment="1">
      <alignment horizontal="center"/>
    </xf>
    <xf numFmtId="166" fontId="32" fillId="0" borderId="28" xfId="0" applyNumberFormat="1" applyFont="1" applyFill="1" applyBorder="1" applyAlignment="1">
      <alignment horizontal="center"/>
    </xf>
    <xf numFmtId="166" fontId="32" fillId="0" borderId="27" xfId="0" applyNumberFormat="1" applyFont="1" applyFill="1" applyBorder="1" applyAlignment="1">
      <alignment horizontal="center"/>
    </xf>
    <xf numFmtId="166" fontId="52" fillId="0" borderId="31" xfId="0" applyNumberFormat="1" applyFont="1" applyBorder="1" applyAlignment="1">
      <alignment horizontal="center"/>
    </xf>
    <xf numFmtId="166" fontId="23" fillId="0" borderId="12" xfId="0" applyNumberFormat="1" applyFont="1" applyFill="1" applyBorder="1" applyAlignment="1">
      <alignment horizontal="center"/>
    </xf>
    <xf numFmtId="166" fontId="52" fillId="0" borderId="0" xfId="0" applyNumberFormat="1" applyFont="1" applyBorder="1" applyAlignment="1">
      <alignment horizontal="center"/>
    </xf>
    <xf numFmtId="166" fontId="23" fillId="0" borderId="11" xfId="0" applyNumberFormat="1" applyFont="1" applyFill="1" applyBorder="1" applyAlignment="1">
      <alignment horizontal="left"/>
    </xf>
    <xf numFmtId="44" fontId="23" fillId="0" borderId="10" xfId="0" applyNumberFormat="1" applyFont="1" applyBorder="1" applyAlignment="1">
      <alignment/>
    </xf>
    <xf numFmtId="166" fontId="52" fillId="0" borderId="14" xfId="0" applyNumberFormat="1" applyFont="1" applyBorder="1" applyAlignment="1">
      <alignment/>
    </xf>
    <xf numFmtId="166" fontId="23" fillId="0" borderId="14" xfId="0" applyNumberFormat="1" applyFont="1" applyFill="1" applyBorder="1" applyAlignment="1">
      <alignment horizontal="center"/>
    </xf>
    <xf numFmtId="166" fontId="24" fillId="0" borderId="14" xfId="0" applyNumberFormat="1" applyFont="1" applyFill="1" applyBorder="1" applyAlignment="1">
      <alignment horizontal="center"/>
    </xf>
    <xf numFmtId="166" fontId="53" fillId="0" borderId="14" xfId="0" applyNumberFormat="1" applyFont="1" applyFill="1" applyBorder="1" applyAlignment="1">
      <alignment horizontal="center"/>
    </xf>
    <xf numFmtId="166" fontId="54" fillId="0" borderId="14" xfId="0" applyNumberFormat="1" applyFont="1" applyFill="1" applyBorder="1" applyAlignment="1">
      <alignment horizontal="center"/>
    </xf>
    <xf numFmtId="166" fontId="51" fillId="0" borderId="17" xfId="0" applyNumberFormat="1" applyFont="1" applyBorder="1" applyAlignment="1">
      <alignment/>
    </xf>
    <xf numFmtId="166" fontId="23" fillId="0" borderId="14" xfId="0" applyNumberFormat="1" applyFont="1" applyBorder="1" applyAlignment="1">
      <alignment/>
    </xf>
    <xf numFmtId="44" fontId="23" fillId="0" borderId="10" xfId="0" applyNumberFormat="1" applyFont="1" applyFill="1" applyBorder="1" applyAlignment="1">
      <alignment horizontal="left"/>
    </xf>
    <xf numFmtId="44" fontId="51" fillId="0" borderId="10" xfId="0" applyNumberFormat="1" applyFont="1" applyBorder="1" applyAlignment="1">
      <alignment horizontal="left"/>
    </xf>
    <xf numFmtId="166" fontId="51" fillId="0" borderId="14" xfId="0" applyNumberFormat="1" applyFont="1" applyBorder="1" applyAlignment="1">
      <alignment horizontal="center"/>
    </xf>
    <xf numFmtId="44" fontId="23" fillId="20" borderId="32" xfId="0" applyNumberFormat="1" applyFont="1" applyFill="1" applyBorder="1" applyAlignment="1">
      <alignment horizontal="center"/>
    </xf>
    <xf numFmtId="44" fontId="23" fillId="20" borderId="25" xfId="0" applyNumberFormat="1" applyFont="1" applyFill="1" applyBorder="1" applyAlignment="1">
      <alignment horizontal="center"/>
    </xf>
    <xf numFmtId="44" fontId="23" fillId="20" borderId="33" xfId="0" applyNumberFormat="1" applyFont="1" applyFill="1" applyBorder="1" applyAlignment="1">
      <alignment horizontal="center"/>
    </xf>
    <xf numFmtId="44" fontId="27" fillId="0" borderId="34" xfId="0" applyNumberFormat="1" applyFont="1" applyFill="1" applyBorder="1" applyAlignment="1">
      <alignment horizontal="center"/>
    </xf>
    <xf numFmtId="44" fontId="27" fillId="0" borderId="35" xfId="0" applyNumberFormat="1" applyFont="1" applyFill="1" applyBorder="1" applyAlignment="1">
      <alignment horizontal="center"/>
    </xf>
    <xf numFmtId="44" fontId="27" fillId="0" borderId="36" xfId="0" applyNumberFormat="1" applyFont="1" applyFill="1" applyBorder="1" applyAlignment="1">
      <alignment horizontal="center"/>
    </xf>
    <xf numFmtId="44" fontId="23" fillId="22" borderId="11" xfId="0" applyNumberFormat="1" applyFont="1" applyFill="1" applyBorder="1" applyAlignment="1">
      <alignment horizontal="center"/>
    </xf>
    <xf numFmtId="44" fontId="23" fillId="22" borderId="25" xfId="0" applyNumberFormat="1" applyFont="1" applyFill="1" applyBorder="1" applyAlignment="1">
      <alignment horizontal="center"/>
    </xf>
    <xf numFmtId="44" fontId="23" fillId="22" borderId="3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3"/>
  <sheetViews>
    <sheetView tabSelected="1" view="pageBreakPreview" zoomScaleSheetLayoutView="100" zoomScalePageLayoutView="0" workbookViewId="0" topLeftCell="A25">
      <selection activeCell="C28" sqref="C28"/>
    </sheetView>
  </sheetViews>
  <sheetFormatPr defaultColWidth="9.140625" defaultRowHeight="15"/>
  <cols>
    <col min="1" max="1" width="30.140625" style="1" customWidth="1"/>
    <col min="2" max="2" width="15.28125" style="109" customWidth="1"/>
    <col min="3" max="3" width="14.421875" style="110" customWidth="1"/>
    <col min="4" max="4" width="14.7109375" style="110" customWidth="1"/>
    <col min="5" max="5" width="14.7109375" style="12" customWidth="1"/>
    <col min="6" max="6" width="14.8515625" style="12" customWidth="1"/>
    <col min="7" max="7" width="15.421875" style="12" customWidth="1"/>
    <col min="8" max="8" width="8.57421875" style="12" customWidth="1"/>
    <col min="9" max="9" width="8.7109375" style="12" customWidth="1"/>
    <col min="10" max="14" width="8.57421875" style="12" customWidth="1"/>
    <col min="15" max="15" width="14.140625" style="12" customWidth="1"/>
    <col min="16" max="16" width="15.8515625" style="12" customWidth="1"/>
    <col min="17" max="17" width="17.57421875" style="13" customWidth="1"/>
    <col min="18" max="18" width="12.28125" style="3" bestFit="1" customWidth="1"/>
    <col min="19" max="19" width="10.421875" style="1" bestFit="1" customWidth="1"/>
    <col min="20" max="22" width="9.140625" style="1" customWidth="1"/>
    <col min="23" max="23" width="10.421875" style="1" bestFit="1" customWidth="1"/>
    <col min="24" max="24" width="9.140625" style="1" customWidth="1"/>
    <col min="25" max="25" width="9.421875" style="1" bestFit="1" customWidth="1"/>
    <col min="26" max="26" width="9.140625" style="1" customWidth="1"/>
    <col min="27" max="27" width="10.8515625" style="1" bestFit="1" customWidth="1"/>
    <col min="28" max="16384" width="9.140625" style="1" customWidth="1"/>
  </cols>
  <sheetData>
    <row r="1" spans="1:30" ht="12.75">
      <c r="A1" s="2" t="s">
        <v>7</v>
      </c>
      <c r="B1" s="107" t="s">
        <v>31</v>
      </c>
      <c r="C1" s="132">
        <v>43158</v>
      </c>
      <c r="D1" s="108" t="s">
        <v>50</v>
      </c>
      <c r="O1" s="13"/>
      <c r="P1" s="9"/>
      <c r="Q1" s="9"/>
      <c r="R1" s="65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>
      <c r="A2" s="33" t="s">
        <v>44</v>
      </c>
      <c r="O2" s="13"/>
      <c r="P2" s="9"/>
      <c r="Q2" s="9"/>
      <c r="R2" s="65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2.75">
      <c r="A3" s="2" t="s">
        <v>0</v>
      </c>
      <c r="E3" s="11"/>
      <c r="F3" s="11"/>
      <c r="G3" s="11"/>
      <c r="H3" s="11"/>
      <c r="J3" s="11"/>
      <c r="K3" s="11"/>
      <c r="L3" s="11"/>
      <c r="M3" s="11"/>
      <c r="O3" s="13"/>
      <c r="P3" s="9"/>
      <c r="Q3" s="65"/>
      <c r="R3" s="65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2:30" ht="13.5" thickBot="1">
      <c r="B4" s="111"/>
      <c r="C4" s="111"/>
      <c r="D4" s="111" t="s">
        <v>26</v>
      </c>
      <c r="E4" s="34"/>
      <c r="F4" s="34"/>
      <c r="G4" s="34"/>
      <c r="H4" s="37"/>
      <c r="I4" s="37"/>
      <c r="J4" s="37"/>
      <c r="K4" s="37"/>
      <c r="L4" s="37"/>
      <c r="M4" s="37"/>
      <c r="N4" s="38"/>
      <c r="O4" s="71"/>
      <c r="P4" s="82"/>
      <c r="Q4" s="65"/>
      <c r="R4" s="65"/>
      <c r="S4" s="9"/>
      <c r="T4" s="9"/>
      <c r="U4" s="9"/>
      <c r="V4" s="69"/>
      <c r="W4" s="69"/>
      <c r="X4" s="69"/>
      <c r="Y4" s="69"/>
      <c r="Z4" s="69"/>
      <c r="AA4" s="69"/>
      <c r="AB4" s="9"/>
      <c r="AC4" s="9"/>
      <c r="AD4" s="9"/>
    </row>
    <row r="5" spans="2:30" ht="12.75">
      <c r="B5" s="35" t="s">
        <v>0</v>
      </c>
      <c r="C5" s="35" t="s">
        <v>27</v>
      </c>
      <c r="D5" s="35" t="s">
        <v>28</v>
      </c>
      <c r="E5" s="35" t="s">
        <v>29</v>
      </c>
      <c r="F5" s="36" t="s">
        <v>30</v>
      </c>
      <c r="H5" s="49">
        <v>42764</v>
      </c>
      <c r="I5" s="50">
        <v>42765</v>
      </c>
      <c r="J5" s="50">
        <v>42766</v>
      </c>
      <c r="K5" s="50">
        <v>42767</v>
      </c>
      <c r="L5" s="50">
        <v>42768</v>
      </c>
      <c r="M5" s="50">
        <v>42769</v>
      </c>
      <c r="N5" s="55">
        <v>42770</v>
      </c>
      <c r="O5" s="72"/>
      <c r="P5" s="83"/>
      <c r="Q5" s="83"/>
      <c r="R5" s="65"/>
      <c r="S5" s="84"/>
      <c r="T5" s="85"/>
      <c r="U5" s="86"/>
      <c r="V5" s="69"/>
      <c r="W5" s="69"/>
      <c r="X5" s="69"/>
      <c r="Y5" s="69"/>
      <c r="Z5" s="69"/>
      <c r="AA5" s="69"/>
      <c r="AB5" s="9"/>
      <c r="AC5" s="9"/>
      <c r="AD5" s="9"/>
    </row>
    <row r="6" spans="1:30" ht="12.75">
      <c r="A6" s="2" t="s">
        <v>45</v>
      </c>
      <c r="B6" s="105"/>
      <c r="C6" s="35"/>
      <c r="D6" s="35"/>
      <c r="E6" s="35"/>
      <c r="F6" s="36"/>
      <c r="G6" s="13"/>
      <c r="H6" s="39"/>
      <c r="I6" s="14"/>
      <c r="J6" s="14"/>
      <c r="K6" s="15"/>
      <c r="L6" s="15"/>
      <c r="M6" s="15"/>
      <c r="N6" s="40"/>
      <c r="O6" s="73"/>
      <c r="P6" s="87"/>
      <c r="Q6" s="87"/>
      <c r="R6" s="88"/>
      <c r="S6" s="89"/>
      <c r="T6" s="9"/>
      <c r="U6" s="90"/>
      <c r="V6" s="69"/>
      <c r="W6" s="69"/>
      <c r="X6" s="69"/>
      <c r="Y6" s="69"/>
      <c r="Z6" s="69"/>
      <c r="AA6" s="91"/>
      <c r="AB6" s="9"/>
      <c r="AC6" s="9"/>
      <c r="AD6" s="9"/>
    </row>
    <row r="7" spans="1:30" ht="12.75">
      <c r="A7" s="1" t="s">
        <v>46</v>
      </c>
      <c r="B7" s="112">
        <v>4678.4</v>
      </c>
      <c r="C7" s="113">
        <v>4471.51</v>
      </c>
      <c r="D7" s="113">
        <f>C7-B7</f>
        <v>-206.88999999999942</v>
      </c>
      <c r="E7" s="106">
        <v>130034337</v>
      </c>
      <c r="F7" s="36"/>
      <c r="G7" s="13"/>
      <c r="H7" s="39"/>
      <c r="I7" s="14"/>
      <c r="J7" s="14"/>
      <c r="K7" s="15"/>
      <c r="L7" s="15"/>
      <c r="M7" s="15"/>
      <c r="N7" s="40"/>
      <c r="O7" s="73"/>
      <c r="P7" s="87"/>
      <c r="Q7" s="87"/>
      <c r="R7" s="88"/>
      <c r="S7" s="89"/>
      <c r="T7" s="9"/>
      <c r="U7" s="90"/>
      <c r="V7" s="69"/>
      <c r="W7" s="69"/>
      <c r="X7" s="69"/>
      <c r="Y7" s="69"/>
      <c r="Z7" s="69"/>
      <c r="AA7" s="91"/>
      <c r="AB7" s="9"/>
      <c r="AC7" s="9"/>
      <c r="AD7" s="9"/>
    </row>
    <row r="8" spans="1:30" ht="12.75">
      <c r="A8" s="1" t="s">
        <v>47</v>
      </c>
      <c r="B8" s="112">
        <v>2720</v>
      </c>
      <c r="C8" s="113">
        <v>2591.65</v>
      </c>
      <c r="D8" s="113">
        <f>C8-B8</f>
        <v>-128.3499999999999</v>
      </c>
      <c r="E8" s="106">
        <v>130034337</v>
      </c>
      <c r="F8" s="36"/>
      <c r="G8" s="13"/>
      <c r="H8" s="39"/>
      <c r="I8" s="14"/>
      <c r="J8" s="14"/>
      <c r="K8" s="15"/>
      <c r="L8" s="15"/>
      <c r="M8" s="15"/>
      <c r="N8" s="40"/>
      <c r="O8" s="73"/>
      <c r="P8" s="87"/>
      <c r="Q8" s="87"/>
      <c r="R8" s="88"/>
      <c r="S8" s="89"/>
      <c r="T8" s="9"/>
      <c r="U8" s="90"/>
      <c r="V8" s="69"/>
      <c r="W8" s="69"/>
      <c r="X8" s="69"/>
      <c r="Y8" s="69"/>
      <c r="Z8" s="69"/>
      <c r="AA8" s="91"/>
      <c r="AB8" s="9"/>
      <c r="AC8" s="9"/>
      <c r="AD8" s="9"/>
    </row>
    <row r="9" spans="1:30" ht="12.75">
      <c r="A9" s="1" t="s">
        <v>48</v>
      </c>
      <c r="B9" s="114">
        <v>2305.2</v>
      </c>
      <c r="C9" s="115">
        <v>2206.6</v>
      </c>
      <c r="D9" s="136">
        <f>C9-B9</f>
        <v>-98.59999999999991</v>
      </c>
      <c r="E9" s="106">
        <v>130034337</v>
      </c>
      <c r="F9" s="36"/>
      <c r="G9" s="13"/>
      <c r="H9" s="39"/>
      <c r="I9" s="14"/>
      <c r="J9" s="14"/>
      <c r="K9" s="15"/>
      <c r="L9" s="15"/>
      <c r="M9" s="15"/>
      <c r="N9" s="40"/>
      <c r="O9" s="73"/>
      <c r="P9" s="87"/>
      <c r="Q9" s="87"/>
      <c r="R9" s="92"/>
      <c r="S9" s="89"/>
      <c r="T9" s="9"/>
      <c r="U9" s="90"/>
      <c r="V9" s="69"/>
      <c r="W9" s="69"/>
      <c r="X9" s="69"/>
      <c r="Y9" s="69"/>
      <c r="Z9" s="69"/>
      <c r="AA9" s="91"/>
      <c r="AB9" s="9"/>
      <c r="AC9" s="9"/>
      <c r="AD9" s="9"/>
    </row>
    <row r="10" spans="1:30" ht="12.75">
      <c r="A10" s="2" t="s">
        <v>18</v>
      </c>
      <c r="B10" s="123">
        <f>SUM(B7:B9)</f>
        <v>9703.599999999999</v>
      </c>
      <c r="C10" s="135">
        <f>SUM(C7:C9)</f>
        <v>9269.76</v>
      </c>
      <c r="D10" s="137"/>
      <c r="E10" s="106"/>
      <c r="F10" s="36"/>
      <c r="G10" s="13"/>
      <c r="H10" s="51"/>
      <c r="I10" s="52"/>
      <c r="J10" s="52"/>
      <c r="K10" s="52"/>
      <c r="L10" s="52"/>
      <c r="M10" s="52"/>
      <c r="N10" s="56"/>
      <c r="O10" s="74"/>
      <c r="P10" s="93"/>
      <c r="Q10" s="93"/>
      <c r="R10" s="92"/>
      <c r="S10" s="89"/>
      <c r="T10" s="9"/>
      <c r="U10" s="94"/>
      <c r="V10" s="69"/>
      <c r="W10" s="69"/>
      <c r="X10" s="69"/>
      <c r="Y10" s="69"/>
      <c r="Z10" s="69"/>
      <c r="AA10" s="91"/>
      <c r="AB10" s="9"/>
      <c r="AC10" s="9"/>
      <c r="AD10" s="9"/>
    </row>
    <row r="11" spans="1:30" ht="12.75">
      <c r="A11" s="2"/>
      <c r="B11" s="123"/>
      <c r="C11" s="126"/>
      <c r="D11" s="126"/>
      <c r="E11" s="106"/>
      <c r="F11" s="36"/>
      <c r="G11" s="13"/>
      <c r="H11" s="53">
        <v>42771</v>
      </c>
      <c r="I11" s="54">
        <v>42772</v>
      </c>
      <c r="J11" s="54">
        <v>42773</v>
      </c>
      <c r="K11" s="54">
        <v>42774</v>
      </c>
      <c r="L11" s="54">
        <v>42775</v>
      </c>
      <c r="M11" s="54">
        <v>42776</v>
      </c>
      <c r="N11" s="57">
        <v>42777</v>
      </c>
      <c r="O11" s="75"/>
      <c r="P11" s="95"/>
      <c r="Q11" s="95"/>
      <c r="R11" s="92"/>
      <c r="S11" s="89"/>
      <c r="T11" s="90"/>
      <c r="U11" s="90"/>
      <c r="V11" s="69"/>
      <c r="W11" s="69"/>
      <c r="X11" s="69"/>
      <c r="Y11" s="69"/>
      <c r="Z11" s="69"/>
      <c r="AA11" s="69"/>
      <c r="AB11" s="9"/>
      <c r="AC11" s="9"/>
      <c r="AD11" s="9"/>
    </row>
    <row r="12" spans="1:30" ht="12.75">
      <c r="A12" s="2" t="s">
        <v>8</v>
      </c>
      <c r="B12" s="105"/>
      <c r="C12" s="35"/>
      <c r="D12" s="35"/>
      <c r="E12" s="106"/>
      <c r="F12" s="36"/>
      <c r="G12" s="15"/>
      <c r="H12" s="39"/>
      <c r="I12" s="14"/>
      <c r="J12" s="156" t="s">
        <v>32</v>
      </c>
      <c r="K12" s="157"/>
      <c r="L12" s="157"/>
      <c r="M12" s="157"/>
      <c r="N12" s="158"/>
      <c r="O12" s="76"/>
      <c r="P12" s="96"/>
      <c r="Q12" s="96"/>
      <c r="R12" s="65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12.75">
      <c r="A13" s="1" t="s">
        <v>14</v>
      </c>
      <c r="B13" s="112">
        <v>4186.26</v>
      </c>
      <c r="C13" s="113">
        <v>3771.88</v>
      </c>
      <c r="D13" s="113">
        <f>C13-B13</f>
        <v>-414.3800000000001</v>
      </c>
      <c r="E13" s="106" t="s">
        <v>57</v>
      </c>
      <c r="F13" s="138" t="s">
        <v>63</v>
      </c>
      <c r="G13" s="15"/>
      <c r="H13" s="150" t="s">
        <v>33</v>
      </c>
      <c r="I13" s="151"/>
      <c r="J13" s="151"/>
      <c r="K13" s="151"/>
      <c r="L13" s="151"/>
      <c r="M13" s="151"/>
      <c r="N13" s="152"/>
      <c r="O13" s="73"/>
      <c r="P13" s="87"/>
      <c r="Q13" s="87"/>
      <c r="R13" s="65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12.75">
      <c r="A14" s="1" t="s">
        <v>15</v>
      </c>
      <c r="B14" s="112">
        <v>11276.54</v>
      </c>
      <c r="C14" s="113">
        <v>11276.52</v>
      </c>
      <c r="D14" s="113">
        <f>C14-B14</f>
        <v>-0.020000000000436557</v>
      </c>
      <c r="E14" s="106" t="s">
        <v>56</v>
      </c>
      <c r="F14" s="14"/>
      <c r="G14" s="15"/>
      <c r="H14" s="41"/>
      <c r="I14" s="16"/>
      <c r="J14" s="16"/>
      <c r="K14" s="17"/>
      <c r="L14" s="17"/>
      <c r="M14" s="17"/>
      <c r="N14" s="42"/>
      <c r="O14" s="74"/>
      <c r="P14" s="93"/>
      <c r="Q14" s="93"/>
      <c r="R14" s="97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" t="s">
        <v>16</v>
      </c>
      <c r="B15" s="112">
        <v>13387.5</v>
      </c>
      <c r="C15" s="113">
        <v>13387.5</v>
      </c>
      <c r="D15" s="113">
        <f>C15-B15</f>
        <v>0</v>
      </c>
      <c r="E15" s="106" t="s">
        <v>53</v>
      </c>
      <c r="F15" s="14"/>
      <c r="G15" s="15"/>
      <c r="H15" s="43"/>
      <c r="I15" s="20"/>
      <c r="J15" s="20"/>
      <c r="K15" s="21"/>
      <c r="L15" s="21"/>
      <c r="M15" s="21"/>
      <c r="N15" s="44"/>
      <c r="O15" s="75"/>
      <c r="P15" s="95"/>
      <c r="Q15" s="95"/>
      <c r="R15" s="65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" t="s">
        <v>17</v>
      </c>
      <c r="B16" s="114">
        <v>6528.03</v>
      </c>
      <c r="C16" s="115">
        <v>6468.5</v>
      </c>
      <c r="D16" s="113">
        <f>C16-B16</f>
        <v>-59.529999999999745</v>
      </c>
      <c r="E16" s="106" t="s">
        <v>58</v>
      </c>
      <c r="F16" s="147" t="s">
        <v>67</v>
      </c>
      <c r="G16" s="17"/>
      <c r="H16" s="43"/>
      <c r="I16" s="20"/>
      <c r="J16" s="20"/>
      <c r="K16" s="21"/>
      <c r="L16" s="21"/>
      <c r="M16" s="21"/>
      <c r="N16" s="44"/>
      <c r="O16" s="75"/>
      <c r="P16" s="95"/>
      <c r="Q16" s="95"/>
      <c r="R16" s="6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2" t="s">
        <v>18</v>
      </c>
      <c r="B17" s="123">
        <f>SUM(B13:B16)</f>
        <v>35378.33</v>
      </c>
      <c r="C17" s="126">
        <f>SUM(C13:C16)</f>
        <v>34904.4</v>
      </c>
      <c r="D17" s="107"/>
      <c r="E17" s="106"/>
      <c r="F17" s="14"/>
      <c r="G17" s="21"/>
      <c r="H17" s="53">
        <v>42778</v>
      </c>
      <c r="I17" s="54">
        <v>42779</v>
      </c>
      <c r="J17" s="54">
        <v>42780</v>
      </c>
      <c r="K17" s="54">
        <v>42781</v>
      </c>
      <c r="L17" s="54">
        <v>42782</v>
      </c>
      <c r="M17" s="54">
        <v>42783</v>
      </c>
      <c r="N17" s="57">
        <v>42784</v>
      </c>
      <c r="O17" s="73"/>
      <c r="P17" s="87"/>
      <c r="Q17" s="87"/>
      <c r="R17" s="65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2:30" ht="12.75">
      <c r="B18" s="105"/>
      <c r="C18" s="35"/>
      <c r="D18" s="35"/>
      <c r="E18" s="106"/>
      <c r="F18" s="16"/>
      <c r="G18" s="23"/>
      <c r="H18" s="39"/>
      <c r="I18" s="14"/>
      <c r="J18" s="156" t="s">
        <v>32</v>
      </c>
      <c r="K18" s="157"/>
      <c r="L18" s="157"/>
      <c r="M18" s="157"/>
      <c r="N18" s="158"/>
      <c r="O18" s="73"/>
      <c r="P18" s="87"/>
      <c r="Q18" s="87"/>
      <c r="R18" s="65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2" t="s">
        <v>9</v>
      </c>
      <c r="E19" s="106"/>
      <c r="F19" s="20"/>
      <c r="G19" s="15"/>
      <c r="H19" s="150" t="s">
        <v>33</v>
      </c>
      <c r="I19" s="151"/>
      <c r="J19" s="151"/>
      <c r="K19" s="151"/>
      <c r="L19" s="151"/>
      <c r="M19" s="151"/>
      <c r="N19" s="152"/>
      <c r="O19" s="75"/>
      <c r="P19" s="95"/>
      <c r="Q19" s="95"/>
      <c r="R19" s="65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" t="s">
        <v>25</v>
      </c>
      <c r="B20" s="114">
        <v>3409.35</v>
      </c>
      <c r="C20" s="115">
        <f>1813.05+210.8+1157.7</f>
        <v>3181.55</v>
      </c>
      <c r="D20" s="113">
        <f>C20-B20</f>
        <v>-227.79999999999973</v>
      </c>
      <c r="E20" s="106">
        <v>130036028</v>
      </c>
      <c r="F20" s="22"/>
      <c r="G20" s="17"/>
      <c r="H20" s="39"/>
      <c r="I20" s="14"/>
      <c r="J20" s="14"/>
      <c r="K20" s="15"/>
      <c r="L20" s="15"/>
      <c r="M20" s="15"/>
      <c r="N20" s="40"/>
      <c r="O20" s="73"/>
      <c r="P20" s="87"/>
      <c r="Q20" s="87"/>
      <c r="R20" s="65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2" t="s">
        <v>18</v>
      </c>
      <c r="B21" s="123">
        <f>SUM(B20)</f>
        <v>3409.35</v>
      </c>
      <c r="C21" s="126">
        <f>SUM(C20)</f>
        <v>3181.55</v>
      </c>
      <c r="D21" s="107"/>
      <c r="E21" s="106"/>
      <c r="F21" s="14"/>
      <c r="G21" s="21"/>
      <c r="H21" s="39"/>
      <c r="I21" s="14"/>
      <c r="J21" s="14"/>
      <c r="K21" s="15"/>
      <c r="L21" s="15"/>
      <c r="M21" s="15"/>
      <c r="N21" s="40"/>
      <c r="O21" s="73"/>
      <c r="P21" s="87"/>
      <c r="Q21" s="87"/>
      <c r="R21" s="65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2:30" ht="12.75">
      <c r="B22" s="105"/>
      <c r="C22" s="35"/>
      <c r="D22" s="35"/>
      <c r="E22" s="106"/>
      <c r="F22" s="16"/>
      <c r="G22" s="21"/>
      <c r="H22" s="39"/>
      <c r="I22" s="14"/>
      <c r="J22" s="14"/>
      <c r="K22" s="15"/>
      <c r="L22" s="15"/>
      <c r="M22" s="15"/>
      <c r="N22" s="40"/>
      <c r="O22" s="73"/>
      <c r="P22" s="87"/>
      <c r="Q22" s="87"/>
      <c r="R22" s="65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2" t="s">
        <v>10</v>
      </c>
      <c r="B23" s="105"/>
      <c r="C23" s="35"/>
      <c r="D23" s="35"/>
      <c r="E23" s="106"/>
      <c r="F23" s="20"/>
      <c r="G23" s="15"/>
      <c r="H23" s="104">
        <v>42785</v>
      </c>
      <c r="I23" s="54">
        <v>42786</v>
      </c>
      <c r="J23" s="54">
        <v>42787</v>
      </c>
      <c r="K23" s="54">
        <v>42788</v>
      </c>
      <c r="L23" s="54">
        <v>42789</v>
      </c>
      <c r="M23" s="54">
        <v>42790</v>
      </c>
      <c r="N23" s="57">
        <v>42791</v>
      </c>
      <c r="O23" s="73"/>
      <c r="P23" s="87"/>
      <c r="Q23" s="87"/>
      <c r="R23" s="6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" t="s">
        <v>3</v>
      </c>
      <c r="B24" s="114">
        <v>7214.39</v>
      </c>
      <c r="C24" s="115">
        <v>7214.38</v>
      </c>
      <c r="D24" s="113">
        <f>C24-B24</f>
        <v>-0.010000000000218279</v>
      </c>
      <c r="E24" s="106" t="s">
        <v>59</v>
      </c>
      <c r="F24" s="20"/>
      <c r="G24" s="15"/>
      <c r="H24" s="39"/>
      <c r="I24" s="14"/>
      <c r="J24" s="156" t="s">
        <v>32</v>
      </c>
      <c r="K24" s="157"/>
      <c r="L24" s="157"/>
      <c r="M24" s="157"/>
      <c r="N24" s="158"/>
      <c r="O24" s="75"/>
      <c r="P24" s="95"/>
      <c r="Q24" s="95"/>
      <c r="R24" s="65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2" t="s">
        <v>18</v>
      </c>
      <c r="B25" s="116">
        <f>SUM(B24:B24)</f>
        <v>7214.39</v>
      </c>
      <c r="C25" s="117">
        <f>SUM(C24:C24)</f>
        <v>7214.38</v>
      </c>
      <c r="D25" s="35"/>
      <c r="E25" s="106"/>
      <c r="F25" s="14"/>
      <c r="G25" s="21"/>
      <c r="H25" s="150" t="s">
        <v>33</v>
      </c>
      <c r="I25" s="151"/>
      <c r="J25" s="151"/>
      <c r="K25" s="151"/>
      <c r="L25" s="151"/>
      <c r="M25" s="151"/>
      <c r="N25" s="152"/>
      <c r="O25" s="77"/>
      <c r="P25" s="98"/>
      <c r="Q25" s="98"/>
      <c r="R25" s="65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4"/>
      <c r="B26" s="112"/>
      <c r="C26" s="113"/>
      <c r="D26" s="113"/>
      <c r="E26" s="106"/>
      <c r="F26" s="14"/>
      <c r="G26" s="15"/>
      <c r="H26" s="39"/>
      <c r="I26" s="14"/>
      <c r="J26" s="14"/>
      <c r="K26" s="15"/>
      <c r="L26" s="15"/>
      <c r="M26" s="15"/>
      <c r="N26" s="40"/>
      <c r="O26" s="73"/>
      <c r="P26" s="87"/>
      <c r="Q26" s="95"/>
      <c r="R26" s="65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2" t="s">
        <v>11</v>
      </c>
      <c r="B27" s="112"/>
      <c r="C27" s="113"/>
      <c r="D27" s="113"/>
      <c r="E27" s="106"/>
      <c r="F27" s="20"/>
      <c r="G27" s="15"/>
      <c r="H27" s="39"/>
      <c r="I27" s="14"/>
      <c r="J27" s="14"/>
      <c r="K27" s="15"/>
      <c r="L27" s="15"/>
      <c r="M27" s="15"/>
      <c r="N27" s="40"/>
      <c r="O27" s="73"/>
      <c r="P27" s="87"/>
      <c r="Q27" s="87"/>
      <c r="R27" s="65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12.75">
      <c r="A28" s="1" t="s">
        <v>12</v>
      </c>
      <c r="B28" s="114">
        <v>1616.25</v>
      </c>
      <c r="C28" s="115">
        <v>1560.45</v>
      </c>
      <c r="D28" s="113">
        <f>C28-B28</f>
        <v>-55.799999999999955</v>
      </c>
      <c r="E28" s="106" t="s">
        <v>61</v>
      </c>
      <c r="F28" s="14"/>
      <c r="G28" s="15"/>
      <c r="H28" s="39"/>
      <c r="I28" s="14"/>
      <c r="J28" s="14"/>
      <c r="K28" s="15"/>
      <c r="L28" s="15"/>
      <c r="M28" s="15"/>
      <c r="N28" s="40"/>
      <c r="O28" s="73"/>
      <c r="P28" s="87"/>
      <c r="Q28" s="87"/>
      <c r="R28" s="6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13.5" thickBot="1">
      <c r="A29" s="2" t="s">
        <v>18</v>
      </c>
      <c r="B29" s="116">
        <f>SUM(B28:B28)</f>
        <v>1616.25</v>
      </c>
      <c r="C29" s="117">
        <f>SUM(C28:C28)</f>
        <v>1560.45</v>
      </c>
      <c r="D29" s="35"/>
      <c r="E29" s="106"/>
      <c r="F29" s="14"/>
      <c r="G29" s="15"/>
      <c r="H29" s="45"/>
      <c r="I29" s="46"/>
      <c r="J29" s="46"/>
      <c r="K29" s="48"/>
      <c r="L29" s="48"/>
      <c r="M29" s="48"/>
      <c r="N29" s="47"/>
      <c r="O29" s="73"/>
      <c r="P29" s="87"/>
      <c r="Q29" s="87"/>
      <c r="R29" s="65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13.5" thickBot="1">
      <c r="A30" s="4"/>
      <c r="B30" s="118"/>
      <c r="C30" s="119"/>
      <c r="D30" s="119"/>
      <c r="E30" s="106"/>
      <c r="F30" s="14"/>
      <c r="G30" s="21"/>
      <c r="H30" s="59"/>
      <c r="I30" s="59"/>
      <c r="J30" s="59"/>
      <c r="K30" s="59"/>
      <c r="L30" s="59"/>
      <c r="M30" s="59"/>
      <c r="N30" s="59"/>
      <c r="O30" s="15"/>
      <c r="P30" s="87"/>
      <c r="Q30" s="87"/>
      <c r="R30" s="6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15" customHeight="1">
      <c r="A31" s="2" t="s">
        <v>13</v>
      </c>
      <c r="B31" s="112"/>
      <c r="C31" s="113"/>
      <c r="D31" s="113"/>
      <c r="E31" s="106"/>
      <c r="F31" s="14"/>
      <c r="G31" s="25"/>
      <c r="H31" s="153" t="s">
        <v>34</v>
      </c>
      <c r="I31" s="154"/>
      <c r="J31" s="154"/>
      <c r="K31" s="154"/>
      <c r="L31" s="154"/>
      <c r="M31" s="154"/>
      <c r="N31" s="155"/>
      <c r="O31" s="78"/>
      <c r="P31" s="99"/>
      <c r="Q31" s="99"/>
      <c r="R31" s="65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12.75">
      <c r="A32" s="5" t="s">
        <v>20</v>
      </c>
      <c r="B32" s="112">
        <v>10974.8</v>
      </c>
      <c r="C32" s="113">
        <v>10974.77</v>
      </c>
      <c r="D32" s="113">
        <f>C32-B32</f>
        <v>-0.029999999998835847</v>
      </c>
      <c r="E32" s="106" t="s">
        <v>52</v>
      </c>
      <c r="F32" s="20"/>
      <c r="G32" s="15"/>
      <c r="H32" s="62" t="s">
        <v>35</v>
      </c>
      <c r="I32" s="22" t="s">
        <v>68</v>
      </c>
      <c r="J32" s="16"/>
      <c r="K32" s="16"/>
      <c r="L32" s="16"/>
      <c r="M32" s="16"/>
      <c r="N32" s="140"/>
      <c r="O32" s="74"/>
      <c r="P32" s="93"/>
      <c r="Q32" s="93"/>
      <c r="R32" s="65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12.75">
      <c r="A33" s="5" t="s">
        <v>21</v>
      </c>
      <c r="B33" s="112">
        <v>8128.2</v>
      </c>
      <c r="C33" s="113">
        <v>8128.13</v>
      </c>
      <c r="D33" s="113">
        <f>C33-B33</f>
        <v>-0.06999999999970896</v>
      </c>
      <c r="E33" s="106" t="s">
        <v>54</v>
      </c>
      <c r="F33" s="24"/>
      <c r="G33" s="15"/>
      <c r="H33" s="62" t="s">
        <v>36</v>
      </c>
      <c r="I33" s="139" t="s">
        <v>65</v>
      </c>
      <c r="J33" s="18"/>
      <c r="K33" s="18"/>
      <c r="L33" s="18"/>
      <c r="M33" s="18"/>
      <c r="N33" s="146">
        <v>3125</v>
      </c>
      <c r="O33" s="79"/>
      <c r="P33" s="100"/>
      <c r="Q33" s="100"/>
      <c r="R33" s="65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12.75">
      <c r="A34" s="5" t="s">
        <v>22</v>
      </c>
      <c r="B34" s="112">
        <v>1147.5</v>
      </c>
      <c r="C34" s="113">
        <v>1147.5</v>
      </c>
      <c r="D34" s="113">
        <f>C34-B34</f>
        <v>0</v>
      </c>
      <c r="E34" s="106" t="s">
        <v>60</v>
      </c>
      <c r="F34" s="14"/>
      <c r="G34" s="15"/>
      <c r="H34" s="63" t="s">
        <v>37</v>
      </c>
      <c r="I34" s="147" t="s">
        <v>64</v>
      </c>
      <c r="J34" s="14"/>
      <c r="K34" s="14"/>
      <c r="L34" s="14"/>
      <c r="M34" s="14"/>
      <c r="N34" s="141">
        <v>2580</v>
      </c>
      <c r="O34" s="73"/>
      <c r="P34" s="87"/>
      <c r="Q34" s="87"/>
      <c r="R34" s="65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12.75">
      <c r="A35" s="5" t="s">
        <v>23</v>
      </c>
      <c r="B35" s="112">
        <v>8969.67</v>
      </c>
      <c r="C35" s="113">
        <v>8204.63</v>
      </c>
      <c r="D35" s="113">
        <f>C35-B35</f>
        <v>-765.0400000000009</v>
      </c>
      <c r="E35" s="106" t="s">
        <v>51</v>
      </c>
      <c r="F35" s="14"/>
      <c r="G35" s="15"/>
      <c r="H35" s="63" t="s">
        <v>38</v>
      </c>
      <c r="I35" s="147" t="s">
        <v>66</v>
      </c>
      <c r="J35" s="14"/>
      <c r="K35" s="14"/>
      <c r="L35" s="14"/>
      <c r="M35" s="14"/>
      <c r="N35" s="141">
        <v>875</v>
      </c>
      <c r="O35" s="73"/>
      <c r="P35" s="87"/>
      <c r="Q35" s="87"/>
      <c r="R35" s="65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12.75">
      <c r="A36" s="5" t="s">
        <v>24</v>
      </c>
      <c r="B36" s="134">
        <v>2703.04</v>
      </c>
      <c r="C36" s="133">
        <v>2511.75</v>
      </c>
      <c r="D36" s="113">
        <f>C36-B36</f>
        <v>-191.28999999999996</v>
      </c>
      <c r="E36" s="106" t="s">
        <v>55</v>
      </c>
      <c r="F36" s="147" t="s">
        <v>76</v>
      </c>
      <c r="G36" s="14"/>
      <c r="H36" s="63" t="s">
        <v>25</v>
      </c>
      <c r="I36" s="20"/>
      <c r="J36" s="20"/>
      <c r="K36" s="20"/>
      <c r="L36" s="20"/>
      <c r="M36" s="20"/>
      <c r="N36" s="142"/>
      <c r="O36" s="75"/>
      <c r="P36" s="95"/>
      <c r="Q36" s="95"/>
      <c r="R36" s="65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12.75">
      <c r="A37" s="2" t="s">
        <v>18</v>
      </c>
      <c r="B37" s="123">
        <f>SUM(B32:B36)</f>
        <v>31923.21</v>
      </c>
      <c r="C37" s="126">
        <f>SUM(C32:C36)</f>
        <v>30966.78</v>
      </c>
      <c r="D37" s="107"/>
      <c r="E37" s="106"/>
      <c r="F37" s="14"/>
      <c r="G37" s="27"/>
      <c r="H37" s="63" t="s">
        <v>3</v>
      </c>
      <c r="I37" s="147" t="s">
        <v>71</v>
      </c>
      <c r="J37" s="24"/>
      <c r="K37" s="24"/>
      <c r="L37" s="24"/>
      <c r="M37" s="24"/>
      <c r="N37" s="143"/>
      <c r="O37" s="77"/>
      <c r="P37" s="98"/>
      <c r="Q37" s="98"/>
      <c r="R37" s="65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ht="12.75">
      <c r="A38" s="4"/>
      <c r="B38" s="127"/>
      <c r="C38" s="128"/>
      <c r="D38" s="128"/>
      <c r="E38" s="106"/>
      <c r="F38" s="14"/>
      <c r="G38" s="17"/>
      <c r="H38" s="63"/>
      <c r="I38" s="20"/>
      <c r="J38" s="20"/>
      <c r="K38" s="20"/>
      <c r="L38" s="20"/>
      <c r="M38" s="20"/>
      <c r="N38" s="142"/>
      <c r="O38" s="75"/>
      <c r="P38" s="95"/>
      <c r="Q38" s="95"/>
      <c r="R38" s="65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12.75">
      <c r="A39" s="2" t="s">
        <v>19</v>
      </c>
      <c r="B39" s="112"/>
      <c r="C39" s="113"/>
      <c r="D39" s="113"/>
      <c r="E39" s="106"/>
      <c r="F39" s="26"/>
      <c r="G39" s="19"/>
      <c r="H39" s="63" t="s">
        <v>72</v>
      </c>
      <c r="I39" s="28"/>
      <c r="J39" s="28"/>
      <c r="K39" s="28"/>
      <c r="L39" s="28"/>
      <c r="M39" s="28"/>
      <c r="N39" s="144"/>
      <c r="O39" s="80"/>
      <c r="P39" s="101"/>
      <c r="Q39" s="101"/>
      <c r="R39" s="65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12.75">
      <c r="A40" s="1" t="s">
        <v>69</v>
      </c>
      <c r="B40" s="114">
        <v>5010.78</v>
      </c>
      <c r="C40" s="115">
        <v>5010.79</v>
      </c>
      <c r="D40" s="113">
        <f>C40-B40</f>
        <v>0.010000000000218279</v>
      </c>
      <c r="E40" s="106" t="s">
        <v>62</v>
      </c>
      <c r="F40" s="16"/>
      <c r="G40" s="15"/>
      <c r="H40" s="62" t="s">
        <v>39</v>
      </c>
      <c r="I40" s="148" t="s">
        <v>70</v>
      </c>
      <c r="J40" s="30"/>
      <c r="K40" s="30"/>
      <c r="L40" s="30"/>
      <c r="M40" s="30"/>
      <c r="N40" s="149">
        <v>290</v>
      </c>
      <c r="O40" s="81"/>
      <c r="P40" s="102"/>
      <c r="Q40" s="102"/>
      <c r="R40" s="65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12.75">
      <c r="A41" s="2" t="s">
        <v>18</v>
      </c>
      <c r="B41" s="116">
        <f>SUM(B40)</f>
        <v>5010.78</v>
      </c>
      <c r="C41" s="117">
        <f>SUM(B41)</f>
        <v>5010.78</v>
      </c>
      <c r="D41" s="35"/>
      <c r="E41" s="106"/>
      <c r="F41" s="18"/>
      <c r="G41" s="15"/>
      <c r="H41" s="63" t="s">
        <v>40</v>
      </c>
      <c r="I41" s="147" t="s">
        <v>74</v>
      </c>
      <c r="J41" s="24"/>
      <c r="K41" s="24"/>
      <c r="L41" s="24"/>
      <c r="M41" s="24"/>
      <c r="N41" s="141">
        <v>50</v>
      </c>
      <c r="O41" s="77"/>
      <c r="P41" s="98"/>
      <c r="Q41" s="98"/>
      <c r="R41" s="6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ht="12.75">
      <c r="A42" s="4"/>
      <c r="B42" s="120"/>
      <c r="C42" s="121"/>
      <c r="D42" s="119"/>
      <c r="E42" s="106"/>
      <c r="F42" s="14"/>
      <c r="G42" s="21"/>
      <c r="H42" s="63" t="s">
        <v>41</v>
      </c>
      <c r="I42" s="14"/>
      <c r="J42" s="14"/>
      <c r="K42" s="14"/>
      <c r="L42" s="14"/>
      <c r="M42" s="14"/>
      <c r="N42" s="141"/>
      <c r="O42" s="73"/>
      <c r="P42" s="87"/>
      <c r="Q42" s="87"/>
      <c r="R42" s="65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ht="12.75">
      <c r="A43" s="10" t="s">
        <v>1</v>
      </c>
      <c r="B43" s="105">
        <f>B17+B21+B25+B29+B37+B41+B10</f>
        <v>94255.91</v>
      </c>
      <c r="C43" s="105">
        <f>C17+C21+C25+C29+C37+C41+C10</f>
        <v>92108.09999999999</v>
      </c>
      <c r="D43" s="113">
        <f>C43-B43</f>
        <v>-2147.810000000012</v>
      </c>
      <c r="E43" s="106"/>
      <c r="F43" s="14"/>
      <c r="G43" s="25"/>
      <c r="H43" s="63" t="s">
        <v>42</v>
      </c>
      <c r="I43" s="147" t="s">
        <v>77</v>
      </c>
      <c r="J43" s="14"/>
      <c r="K43" s="14"/>
      <c r="L43" s="14"/>
      <c r="M43" s="14"/>
      <c r="N43" s="141"/>
      <c r="O43" s="73"/>
      <c r="P43" s="87"/>
      <c r="Q43" s="87"/>
      <c r="R43" s="65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ht="12.75">
      <c r="A44" s="7" t="s">
        <v>2</v>
      </c>
      <c r="B44" s="122">
        <f>(B43/0.95)-B43</f>
        <v>4960.837368421053</v>
      </c>
      <c r="C44" s="122">
        <f>(C43/0.95)-C43</f>
        <v>4847.7947368421155</v>
      </c>
      <c r="D44" s="113">
        <f>C44-B44</f>
        <v>-113.04263157893729</v>
      </c>
      <c r="E44" s="106">
        <v>3462</v>
      </c>
      <c r="F44" s="20"/>
      <c r="G44" s="21"/>
      <c r="H44" s="63" t="s">
        <v>43</v>
      </c>
      <c r="I44" s="147" t="s">
        <v>75</v>
      </c>
      <c r="J44" s="20"/>
      <c r="K44" s="20"/>
      <c r="L44" s="20"/>
      <c r="M44" s="20"/>
      <c r="N44" s="141">
        <v>375</v>
      </c>
      <c r="O44" s="75"/>
      <c r="P44" s="95"/>
      <c r="Q44" s="95"/>
      <c r="R44" s="65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ht="13.5" thickBot="1">
      <c r="A45" s="2" t="s">
        <v>6</v>
      </c>
      <c r="B45" s="123">
        <f>SUM(B43:B44)</f>
        <v>99216.74736842106</v>
      </c>
      <c r="C45" s="124">
        <f>SUM(C43:C44)</f>
        <v>96955.8947368421</v>
      </c>
      <c r="D45" s="113">
        <f>C45-B45</f>
        <v>-2260.8526315789495</v>
      </c>
      <c r="E45" s="106"/>
      <c r="F45" s="24"/>
      <c r="G45" s="29"/>
      <c r="H45" s="64" t="s">
        <v>73</v>
      </c>
      <c r="I45" s="61"/>
      <c r="J45" s="61"/>
      <c r="K45" s="61"/>
      <c r="L45" s="61"/>
      <c r="M45" s="61"/>
      <c r="N45" s="145"/>
      <c r="O45" s="76"/>
      <c r="P45" s="96"/>
      <c r="Q45" s="96"/>
      <c r="R45" s="65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ht="12" customHeight="1">
      <c r="A46" s="4"/>
      <c r="B46" s="118"/>
      <c r="C46" s="119"/>
      <c r="D46" s="119"/>
      <c r="E46" s="106"/>
      <c r="F46" s="20"/>
      <c r="G46" s="31"/>
      <c r="H46" s="60"/>
      <c r="I46" s="60"/>
      <c r="J46" s="58"/>
      <c r="K46" s="58"/>
      <c r="L46" s="58"/>
      <c r="M46" s="58"/>
      <c r="N46" s="58"/>
      <c r="O46" s="31"/>
      <c r="P46" s="102"/>
      <c r="Q46" s="102"/>
      <c r="R46" s="65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s="7" customFormat="1" ht="12.75">
      <c r="A47" s="6" t="s">
        <v>4</v>
      </c>
      <c r="B47" s="112"/>
      <c r="C47" s="113"/>
      <c r="D47" s="113"/>
      <c r="E47" s="106"/>
      <c r="F47" s="28"/>
      <c r="G47" s="25"/>
      <c r="H47" s="67"/>
      <c r="I47" s="67"/>
      <c r="J47" s="67"/>
      <c r="K47" s="67"/>
      <c r="L47" s="67"/>
      <c r="M47" s="67"/>
      <c r="N47" s="67"/>
      <c r="O47" s="68"/>
      <c r="P47" s="103"/>
      <c r="Q47" s="103"/>
      <c r="R47" s="65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</row>
    <row r="48" spans="1:18" s="8" customFormat="1" ht="12.75">
      <c r="A48" s="5" t="s">
        <v>49</v>
      </c>
      <c r="B48" s="114">
        <v>5000</v>
      </c>
      <c r="C48" s="115">
        <v>5000</v>
      </c>
      <c r="D48" s="113">
        <f>C48-B48</f>
        <v>0</v>
      </c>
      <c r="E48" s="106">
        <v>3462</v>
      </c>
      <c r="F48" s="30"/>
      <c r="G48" s="15"/>
      <c r="H48" s="9"/>
      <c r="I48" s="9"/>
      <c r="J48" s="9"/>
      <c r="K48" s="9"/>
      <c r="L48" s="9"/>
      <c r="M48" s="9"/>
      <c r="N48" s="9"/>
      <c r="O48" s="9"/>
      <c r="P48" s="9"/>
      <c r="Q48" s="9"/>
      <c r="R48" s="65"/>
    </row>
    <row r="49" spans="1:18" s="8" customFormat="1" ht="12.75">
      <c r="A49" s="5"/>
      <c r="B49" s="116">
        <f>SUM(B48:B48)</f>
        <v>5000</v>
      </c>
      <c r="C49" s="116">
        <f>SUM(C48:C48)</f>
        <v>5000</v>
      </c>
      <c r="D49" s="113">
        <f>C49-B49</f>
        <v>0</v>
      </c>
      <c r="E49" s="106"/>
      <c r="F49" s="24"/>
      <c r="G49" s="15"/>
      <c r="H49" s="9"/>
      <c r="I49" s="9"/>
      <c r="J49" s="9"/>
      <c r="K49" s="9"/>
      <c r="L49" s="9"/>
      <c r="M49" s="9"/>
      <c r="N49" s="9"/>
      <c r="O49" s="9"/>
      <c r="P49" s="9"/>
      <c r="Q49" s="9"/>
      <c r="R49" s="65"/>
    </row>
    <row r="50" spans="5:18" ht="12.75">
      <c r="E50" s="106"/>
      <c r="F50" s="14"/>
      <c r="G50" s="21"/>
      <c r="H50" s="9"/>
      <c r="I50" s="9"/>
      <c r="J50" s="9"/>
      <c r="K50" s="9"/>
      <c r="L50" s="9"/>
      <c r="M50" s="9"/>
      <c r="N50" s="9"/>
      <c r="O50" s="9"/>
      <c r="P50" s="9"/>
      <c r="Q50" s="70"/>
      <c r="R50" s="65"/>
    </row>
    <row r="51" spans="1:18" s="8" customFormat="1" ht="12.75">
      <c r="A51" s="2" t="s">
        <v>5</v>
      </c>
      <c r="B51" s="125">
        <f>B45+B49</f>
        <v>104216.74736842106</v>
      </c>
      <c r="C51" s="125">
        <f>C45+C49</f>
        <v>101955.8947368421</v>
      </c>
      <c r="D51" s="113">
        <f>C51-B51</f>
        <v>-2260.8526315789495</v>
      </c>
      <c r="E51" s="106"/>
      <c r="F51" s="14"/>
      <c r="G51" s="23"/>
      <c r="H51" s="9"/>
      <c r="I51" s="9"/>
      <c r="J51" s="9"/>
      <c r="K51" s="9"/>
      <c r="L51" s="9"/>
      <c r="M51" s="9"/>
      <c r="N51" s="9"/>
      <c r="O51" s="9"/>
      <c r="P51" s="9"/>
      <c r="Q51" s="70"/>
      <c r="R51" s="65"/>
    </row>
    <row r="52" spans="1:18" ht="12.75">
      <c r="A52" s="6"/>
      <c r="B52" s="129"/>
      <c r="C52" s="130"/>
      <c r="D52" s="130"/>
      <c r="E52" s="20"/>
      <c r="F52" s="20"/>
      <c r="G52" s="32"/>
      <c r="H52" s="9"/>
      <c r="I52" s="9"/>
      <c r="J52" s="9"/>
      <c r="K52" s="9"/>
      <c r="L52" s="9"/>
      <c r="M52" s="9"/>
      <c r="N52" s="9"/>
      <c r="O52" s="9"/>
      <c r="P52" s="9"/>
      <c r="Q52" s="70"/>
      <c r="R52" s="65"/>
    </row>
    <row r="53" spans="2:18" ht="12.75">
      <c r="B53" s="88"/>
      <c r="C53" s="88"/>
      <c r="D53" s="88"/>
      <c r="E53" s="22"/>
      <c r="F53" s="22"/>
      <c r="G53" s="66"/>
      <c r="H53" s="9"/>
      <c r="I53" s="9"/>
      <c r="J53" s="9"/>
      <c r="K53" s="9"/>
      <c r="L53" s="9"/>
      <c r="M53" s="9"/>
      <c r="N53" s="9"/>
      <c r="O53" s="9"/>
      <c r="P53" s="9"/>
      <c r="Q53" s="9"/>
      <c r="R53" s="65"/>
    </row>
    <row r="54" spans="2:18" ht="12.75">
      <c r="B54" s="88"/>
      <c r="C54" s="131"/>
      <c r="D54" s="88"/>
      <c r="E54" s="32"/>
      <c r="F54" s="32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65"/>
    </row>
    <row r="55" spans="2:18" ht="12.75">
      <c r="B55" s="88"/>
      <c r="C55" s="88"/>
      <c r="D55" s="88"/>
      <c r="E55" s="66"/>
      <c r="F55" s="66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65"/>
    </row>
    <row r="56" spans="2:18" ht="12.75">
      <c r="B56" s="88"/>
      <c r="C56" s="88"/>
      <c r="D56" s="88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65"/>
    </row>
    <row r="57" spans="2:19" ht="12.75">
      <c r="B57" s="88"/>
      <c r="C57" s="88"/>
      <c r="D57" s="88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65"/>
      <c r="S57" s="9"/>
    </row>
    <row r="58" spans="1:18" s="2" customFormat="1" ht="12.75">
      <c r="A58" s="1"/>
      <c r="B58" s="88"/>
      <c r="C58" s="88"/>
      <c r="D58" s="88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65"/>
    </row>
    <row r="59" spans="1:18" s="2" customFormat="1" ht="12.75">
      <c r="A59" s="1"/>
      <c r="B59" s="88"/>
      <c r="C59" s="88"/>
      <c r="D59" s="88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65"/>
    </row>
    <row r="60" spans="2:18" ht="12.75">
      <c r="B60" s="88"/>
      <c r="C60" s="88"/>
      <c r="D60" s="88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65"/>
    </row>
    <row r="61" spans="2:18" ht="12.75">
      <c r="B61" s="88"/>
      <c r="C61" s="88"/>
      <c r="D61" s="88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65"/>
    </row>
    <row r="62" spans="2:18" ht="15" customHeight="1">
      <c r="B62" s="88"/>
      <c r="C62" s="88"/>
      <c r="D62" s="88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65"/>
    </row>
    <row r="63" spans="2:18" ht="12.75">
      <c r="B63" s="88"/>
      <c r="C63" s="88"/>
      <c r="D63" s="88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65"/>
    </row>
    <row r="64" spans="2:18" ht="12.75">
      <c r="B64" s="88"/>
      <c r="C64" s="88"/>
      <c r="D64" s="88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65"/>
    </row>
    <row r="65" spans="2:18" ht="12.75">
      <c r="B65" s="88"/>
      <c r="C65" s="88"/>
      <c r="D65" s="88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65"/>
    </row>
    <row r="66" spans="2:18" ht="12.75">
      <c r="B66" s="88"/>
      <c r="C66" s="88"/>
      <c r="D66" s="88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65"/>
    </row>
    <row r="67" spans="2:18" ht="12.75">
      <c r="B67" s="88"/>
      <c r="C67" s="88"/>
      <c r="D67" s="88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65"/>
    </row>
    <row r="68" spans="2:18" ht="12.75">
      <c r="B68" s="88"/>
      <c r="C68" s="88"/>
      <c r="D68" s="88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65"/>
    </row>
    <row r="69" spans="2:18" ht="12.75">
      <c r="B69" s="88"/>
      <c r="C69" s="88"/>
      <c r="D69" s="88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65"/>
    </row>
    <row r="70" spans="2:18" ht="12.75">
      <c r="B70" s="88"/>
      <c r="C70" s="88"/>
      <c r="D70" s="8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65"/>
    </row>
    <row r="71" spans="2:18" ht="12.75">
      <c r="B71" s="88"/>
      <c r="C71" s="88"/>
      <c r="D71" s="88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65"/>
    </row>
    <row r="72" spans="2:18" ht="12.75">
      <c r="B72" s="88"/>
      <c r="C72" s="88"/>
      <c r="D72" s="88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65"/>
    </row>
    <row r="73" spans="2:18" ht="12.75">
      <c r="B73" s="88"/>
      <c r="C73" s="88"/>
      <c r="D73" s="88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65"/>
    </row>
    <row r="74" spans="2:18" ht="12.75">
      <c r="B74" s="88"/>
      <c r="C74" s="88"/>
      <c r="D74" s="88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65"/>
    </row>
    <row r="75" spans="2:18" ht="12.75">
      <c r="B75" s="88"/>
      <c r="C75" s="88"/>
      <c r="D75" s="88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65"/>
    </row>
    <row r="76" spans="2:18" ht="12.75">
      <c r="B76" s="88"/>
      <c r="C76" s="88"/>
      <c r="D76" s="8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65"/>
    </row>
    <row r="77" spans="2:18" ht="12.75">
      <c r="B77" s="88"/>
      <c r="C77" s="88"/>
      <c r="D77" s="88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65"/>
    </row>
    <row r="78" spans="2:18" ht="12.75">
      <c r="B78" s="88"/>
      <c r="C78" s="88"/>
      <c r="D78" s="88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65"/>
    </row>
    <row r="79" spans="2:18" ht="12.75">
      <c r="B79" s="88"/>
      <c r="C79" s="88"/>
      <c r="D79" s="88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65"/>
    </row>
    <row r="80" spans="2:18" ht="12.75">
      <c r="B80" s="88"/>
      <c r="C80" s="88"/>
      <c r="D80" s="88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65"/>
    </row>
    <row r="81" spans="2:18" ht="12.75">
      <c r="B81" s="88"/>
      <c r="C81" s="88"/>
      <c r="D81" s="88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65"/>
    </row>
    <row r="82" spans="2:18" ht="12.75">
      <c r="B82" s="88"/>
      <c r="C82" s="88"/>
      <c r="D82" s="88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65"/>
    </row>
    <row r="83" spans="2:18" ht="12.75">
      <c r="B83" s="88"/>
      <c r="C83" s="88"/>
      <c r="D83" s="8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65"/>
    </row>
    <row r="84" spans="2:18" ht="12.75">
      <c r="B84" s="88"/>
      <c r="C84" s="88"/>
      <c r="D84" s="88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65"/>
    </row>
    <row r="85" spans="2:18" ht="12.75">
      <c r="B85" s="88"/>
      <c r="C85" s="88"/>
      <c r="D85" s="8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65"/>
    </row>
    <row r="86" spans="2:18" ht="12.75">
      <c r="B86" s="88"/>
      <c r="C86" s="88"/>
      <c r="D86" s="88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65"/>
    </row>
    <row r="87" spans="2:18" ht="12.75">
      <c r="B87" s="88"/>
      <c r="C87" s="88"/>
      <c r="D87" s="8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65"/>
    </row>
    <row r="88" spans="2:18" ht="12.75">
      <c r="B88" s="88"/>
      <c r="C88" s="88"/>
      <c r="D88" s="88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65"/>
    </row>
    <row r="89" spans="2:18" ht="12.75">
      <c r="B89" s="88"/>
      <c r="C89" s="88"/>
      <c r="D89" s="88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65"/>
    </row>
    <row r="90" spans="2:18" ht="12.75">
      <c r="B90" s="88"/>
      <c r="C90" s="88"/>
      <c r="D90" s="88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65"/>
    </row>
    <row r="91" spans="2:18" ht="12.75">
      <c r="B91" s="88"/>
      <c r="C91" s="88"/>
      <c r="D91" s="8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65"/>
    </row>
    <row r="92" spans="2:18" ht="12.75">
      <c r="B92" s="88"/>
      <c r="C92" s="88"/>
      <c r="D92" s="88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65"/>
    </row>
    <row r="93" spans="2:18" ht="12.75">
      <c r="B93" s="88"/>
      <c r="C93" s="88"/>
      <c r="D93" s="8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65"/>
    </row>
    <row r="94" spans="2:18" ht="12.75">
      <c r="B94" s="88"/>
      <c r="C94" s="88"/>
      <c r="D94" s="88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65"/>
    </row>
    <row r="95" spans="2:18" ht="12.75">
      <c r="B95" s="88"/>
      <c r="C95" s="88"/>
      <c r="D95" s="88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65"/>
    </row>
    <row r="96" spans="2:18" ht="12.75">
      <c r="B96" s="88"/>
      <c r="C96" s="88"/>
      <c r="D96" s="88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65"/>
    </row>
    <row r="97" spans="2:18" ht="12.75">
      <c r="B97" s="88"/>
      <c r="C97" s="88"/>
      <c r="D97" s="88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65"/>
    </row>
    <row r="98" spans="2:18" ht="12.75">
      <c r="B98" s="88"/>
      <c r="C98" s="88"/>
      <c r="D98" s="8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65"/>
    </row>
    <row r="99" spans="2:18" ht="12.75">
      <c r="B99" s="88"/>
      <c r="C99" s="88"/>
      <c r="D99" s="88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65"/>
    </row>
    <row r="100" spans="2:18" ht="12.75">
      <c r="B100" s="88"/>
      <c r="C100" s="88"/>
      <c r="D100" s="8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65"/>
    </row>
    <row r="101" spans="2:18" ht="12.75">
      <c r="B101" s="88"/>
      <c r="C101" s="88"/>
      <c r="D101" s="88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65"/>
    </row>
    <row r="102" spans="2:18" ht="12.75">
      <c r="B102" s="88"/>
      <c r="C102" s="88"/>
      <c r="D102" s="8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65"/>
    </row>
    <row r="103" spans="2:18" ht="12.75">
      <c r="B103" s="88"/>
      <c r="C103" s="88"/>
      <c r="D103" s="88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65"/>
    </row>
    <row r="104" spans="2:18" ht="12.75">
      <c r="B104" s="88"/>
      <c r="C104" s="88"/>
      <c r="D104" s="88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65"/>
    </row>
    <row r="105" spans="2:18" ht="12.75">
      <c r="B105" s="88"/>
      <c r="C105" s="88"/>
      <c r="D105" s="88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65"/>
    </row>
    <row r="106" spans="2:18" ht="12.75">
      <c r="B106" s="88"/>
      <c r="C106" s="88"/>
      <c r="D106" s="88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65"/>
    </row>
    <row r="107" spans="2:18" ht="12.75">
      <c r="B107" s="88"/>
      <c r="C107" s="88"/>
      <c r="D107" s="88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65"/>
    </row>
    <row r="108" spans="2:18" ht="12.75">
      <c r="B108" s="88"/>
      <c r="C108" s="88"/>
      <c r="D108" s="88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65"/>
    </row>
    <row r="109" spans="2:18" ht="12.75">
      <c r="B109" s="88"/>
      <c r="C109" s="88"/>
      <c r="D109" s="88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65"/>
    </row>
    <row r="110" spans="2:18" ht="12.75">
      <c r="B110" s="88"/>
      <c r="C110" s="88"/>
      <c r="D110" s="88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65"/>
    </row>
    <row r="111" spans="2:18" ht="12.75">
      <c r="B111" s="88"/>
      <c r="C111" s="88"/>
      <c r="D111" s="88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65"/>
    </row>
    <row r="112" spans="2:18" ht="12.75">
      <c r="B112" s="88"/>
      <c r="C112" s="88"/>
      <c r="D112" s="88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65"/>
    </row>
    <row r="113" spans="2:18" ht="12.75">
      <c r="B113" s="88"/>
      <c r="C113" s="88"/>
      <c r="D113" s="88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65"/>
    </row>
    <row r="114" spans="2:18" ht="12.75">
      <c r="B114" s="88"/>
      <c r="C114" s="88"/>
      <c r="D114" s="88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65"/>
    </row>
    <row r="115" spans="2:18" ht="12.75">
      <c r="B115" s="88"/>
      <c r="C115" s="88"/>
      <c r="D115" s="88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65"/>
    </row>
    <row r="116" spans="2:18" ht="12.75">
      <c r="B116" s="88"/>
      <c r="C116" s="88"/>
      <c r="D116" s="88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65"/>
    </row>
    <row r="117" spans="2:18" ht="12.75">
      <c r="B117" s="88"/>
      <c r="C117" s="88"/>
      <c r="D117" s="88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65"/>
    </row>
    <row r="118" spans="2:18" ht="12.75">
      <c r="B118" s="88"/>
      <c r="C118" s="88"/>
      <c r="D118" s="88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65"/>
    </row>
    <row r="119" spans="2:18" ht="12.75">
      <c r="B119" s="88"/>
      <c r="C119" s="88"/>
      <c r="D119" s="88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65"/>
    </row>
    <row r="120" spans="2:18" ht="12.75">
      <c r="B120" s="88"/>
      <c r="C120" s="88"/>
      <c r="D120" s="88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65"/>
    </row>
    <row r="121" spans="2:18" ht="12.75">
      <c r="B121" s="88"/>
      <c r="C121" s="88"/>
      <c r="D121" s="88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65"/>
    </row>
    <row r="122" spans="2:18" ht="12.75">
      <c r="B122" s="88"/>
      <c r="C122" s="88"/>
      <c r="D122" s="88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65"/>
    </row>
    <row r="123" spans="2:18" ht="12.75">
      <c r="B123" s="88"/>
      <c r="C123" s="88"/>
      <c r="D123" s="88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65"/>
    </row>
    <row r="124" spans="2:18" ht="12.75">
      <c r="B124" s="88"/>
      <c r="C124" s="88"/>
      <c r="D124" s="88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65"/>
    </row>
    <row r="125" spans="2:18" ht="12.75">
      <c r="B125" s="88"/>
      <c r="C125" s="88"/>
      <c r="D125" s="88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65"/>
    </row>
    <row r="126" spans="2:7" ht="12.75">
      <c r="B126" s="88"/>
      <c r="C126" s="88"/>
      <c r="D126" s="88"/>
      <c r="E126" s="9"/>
      <c r="F126" s="9"/>
      <c r="G126" s="9"/>
    </row>
    <row r="127" spans="2:7" ht="12.75">
      <c r="B127" s="88"/>
      <c r="C127" s="88"/>
      <c r="D127" s="88"/>
      <c r="E127" s="9"/>
      <c r="F127" s="9"/>
      <c r="G127" s="9"/>
    </row>
    <row r="128" spans="2:7" ht="12.75">
      <c r="B128" s="88"/>
      <c r="C128" s="88"/>
      <c r="D128" s="88"/>
      <c r="E128" s="9"/>
      <c r="F128" s="9"/>
      <c r="G128" s="9"/>
    </row>
    <row r="129" spans="2:7" ht="12.75">
      <c r="B129" s="88"/>
      <c r="C129" s="88"/>
      <c r="D129" s="88"/>
      <c r="E129" s="9"/>
      <c r="F129" s="9"/>
      <c r="G129" s="9"/>
    </row>
    <row r="130" spans="2:7" ht="12.75">
      <c r="B130" s="88"/>
      <c r="C130" s="88"/>
      <c r="D130" s="88"/>
      <c r="E130" s="9"/>
      <c r="F130" s="9"/>
      <c r="G130" s="9"/>
    </row>
    <row r="131" spans="5:7" ht="12.75">
      <c r="E131" s="9"/>
      <c r="F131" s="9"/>
      <c r="G131" s="9"/>
    </row>
    <row r="132" spans="5:6" ht="12.75">
      <c r="E132" s="9"/>
      <c r="F132" s="9"/>
    </row>
    <row r="133" spans="5:6" ht="12.75">
      <c r="E133" s="9"/>
      <c r="F133" s="9"/>
    </row>
  </sheetData>
  <sheetProtection/>
  <mergeCells count="7">
    <mergeCell ref="H19:N19"/>
    <mergeCell ref="H25:N25"/>
    <mergeCell ref="H31:N31"/>
    <mergeCell ref="J12:N12"/>
    <mergeCell ref="J18:N18"/>
    <mergeCell ref="J24:N24"/>
    <mergeCell ref="H13:N13"/>
  </mergeCells>
  <printOptions gridLines="1"/>
  <pageMargins left="0.2" right="0.2" top="0" bottom="0" header="0.05" footer="0"/>
  <pageSetup fitToHeight="0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Halter</dc:creator>
  <cp:keywords/>
  <dc:description/>
  <cp:lastModifiedBy>Accounting01</cp:lastModifiedBy>
  <cp:lastPrinted>2018-03-13T21:08:21Z</cp:lastPrinted>
  <dcterms:created xsi:type="dcterms:W3CDTF">2011-12-12T12:03:28Z</dcterms:created>
  <dcterms:modified xsi:type="dcterms:W3CDTF">2018-03-19T16:45:02Z</dcterms:modified>
  <cp:category/>
  <cp:version/>
  <cp:contentType/>
  <cp:contentStatus/>
</cp:coreProperties>
</file>